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663" windowHeight="4260" tabRatio="705" activeTab="25"/>
  </bookViews>
  <sheets>
    <sheet name="Record1" sheetId="1" r:id="rId1"/>
    <sheet name="Record2" sheetId="2" r:id="rId2"/>
    <sheet name="Record3" sheetId="3" r:id="rId3"/>
    <sheet name="Record4" sheetId="4" r:id="rId4"/>
    <sheet name="Record5" sheetId="5" r:id="rId5"/>
    <sheet name="Record6" sheetId="6" r:id="rId6"/>
    <sheet name="Record7" sheetId="7" r:id="rId7"/>
    <sheet name="Record8" sheetId="8" r:id="rId8"/>
    <sheet name="Record9" sheetId="9" r:id="rId9"/>
    <sheet name="Record10" sheetId="10" r:id="rId10"/>
    <sheet name="Record11" sheetId="11" r:id="rId11"/>
    <sheet name="Record12" sheetId="12" r:id="rId12"/>
    <sheet name="Record13" sheetId="13" r:id="rId13"/>
    <sheet name="Record14" sheetId="14" r:id="rId14"/>
    <sheet name="Record15" sheetId="15" r:id="rId15"/>
    <sheet name="Record16" sheetId="16" r:id="rId16"/>
    <sheet name="Record17" sheetId="17" r:id="rId17"/>
    <sheet name="Record18" sheetId="18" r:id="rId18"/>
    <sheet name="Record19" sheetId="19" r:id="rId19"/>
    <sheet name="Record20" sheetId="20" r:id="rId20"/>
    <sheet name="Record21" sheetId="21" r:id="rId21"/>
    <sheet name="Record22" sheetId="22" r:id="rId22"/>
    <sheet name="Record23" sheetId="23" r:id="rId23"/>
    <sheet name="Record24" sheetId="24" r:id="rId24"/>
    <sheet name="Record25" sheetId="25" r:id="rId25"/>
    <sheet name="TOTALS" sheetId="26" r:id="rId26"/>
  </sheets>
  <definedNames>
    <definedName name="_xlnm.Print_Area" localSheetId="0">'Record1'!$A$1:$K$120</definedName>
    <definedName name="_xlnm.Print_Titles" localSheetId="0">'Record1'!$A:$A,'Record1'!$9:$11</definedName>
    <definedName name="_xlnm.Print_Titles" localSheetId="9">'Record10'!$9:$11</definedName>
    <definedName name="_xlnm.Print_Titles" localSheetId="10">'Record11'!$9:$11</definedName>
    <definedName name="_xlnm.Print_Titles" localSheetId="11">'Record12'!$9:$11</definedName>
    <definedName name="_xlnm.Print_Titles" localSheetId="12">'Record13'!$9:$11</definedName>
    <definedName name="_xlnm.Print_Titles" localSheetId="13">'Record14'!$9:$11</definedName>
    <definedName name="_xlnm.Print_Titles" localSheetId="14">'Record15'!$9:$11</definedName>
    <definedName name="_xlnm.Print_Titles" localSheetId="15">'Record16'!$9:$11</definedName>
    <definedName name="_xlnm.Print_Titles" localSheetId="16">'Record17'!$9:$11</definedName>
    <definedName name="_xlnm.Print_Titles" localSheetId="17">'Record18'!$9:$11</definedName>
    <definedName name="_xlnm.Print_Titles" localSheetId="18">'Record19'!$9:$11</definedName>
    <definedName name="_xlnm.Print_Titles" localSheetId="1">'Record2'!$9:$11</definedName>
    <definedName name="_xlnm.Print_Titles" localSheetId="19">'Record20'!$9:$11</definedName>
    <definedName name="_xlnm.Print_Titles" localSheetId="20">'Record21'!$9:$11</definedName>
    <definedName name="_xlnm.Print_Titles" localSheetId="21">'Record22'!$9:$11</definedName>
    <definedName name="_xlnm.Print_Titles" localSheetId="22">'Record23'!$9:$11</definedName>
    <definedName name="_xlnm.Print_Titles" localSheetId="23">'Record24'!$9:$11</definedName>
    <definedName name="_xlnm.Print_Titles" localSheetId="24">'Record25'!$9:$11</definedName>
    <definedName name="_xlnm.Print_Titles" localSheetId="2">'Record3'!$9:$11</definedName>
    <definedName name="_xlnm.Print_Titles" localSheetId="3">'Record4'!$9:$11</definedName>
    <definedName name="_xlnm.Print_Titles" localSheetId="4">'Record5'!$9:$11</definedName>
    <definedName name="_xlnm.Print_Titles" localSheetId="5">'Record6'!$9:$11</definedName>
    <definedName name="_xlnm.Print_Titles" localSheetId="6">'Record7'!$9:$11</definedName>
    <definedName name="_xlnm.Print_Titles" localSheetId="7">'Record8'!$9:$11</definedName>
    <definedName name="_xlnm.Print_Titles" localSheetId="8">'Record9'!$9:$11</definedName>
    <definedName name="_xlnm.Print_Titles" localSheetId="25">'TOTALS'!$9:$11</definedName>
  </definedNames>
  <calcPr fullCalcOnLoad="1"/>
</workbook>
</file>

<file path=xl/comments26.xml><?xml version="1.0" encoding="utf-8"?>
<comments xmlns="http://schemas.openxmlformats.org/spreadsheetml/2006/main">
  <authors>
    <author>Geoff Santoliquido</author>
  </authors>
  <commentList>
    <comment ref="I1" authorId="0">
      <text>
        <r>
          <rPr>
            <b/>
            <sz val="8"/>
            <rFont val="Tahoma"/>
            <family val="2"/>
          </rPr>
          <t>Geoff Santoliquido:</t>
        </r>
        <r>
          <rPr>
            <sz val="8"/>
            <rFont val="Tahoma"/>
            <family val="2"/>
          </rPr>
          <t xml:space="preserve">
</t>
        </r>
        <r>
          <rPr>
            <sz val="10"/>
            <rFont val="Tahoma"/>
            <family val="2"/>
          </rPr>
          <t>Total # of records is based on a count of non blank "Case Number" fields in each workbook.  This cell cannot be edited by user.</t>
        </r>
      </text>
    </comment>
    <comment ref="H6" authorId="0">
      <text>
        <r>
          <rPr>
            <b/>
            <sz val="8"/>
            <rFont val="Tahoma"/>
            <family val="2"/>
          </rPr>
          <t>Geoff Santoliquido:</t>
        </r>
        <r>
          <rPr>
            <sz val="8"/>
            <rFont val="Tahoma"/>
            <family val="2"/>
          </rPr>
          <t xml:space="preserve">
</t>
        </r>
        <r>
          <rPr>
            <sz val="10"/>
            <rFont val="Tahoma"/>
            <family val="2"/>
          </rPr>
          <t xml:space="preserve">The "DATES COMPLETED" are copied from Record 1 and Record 25 however, these cells </t>
        </r>
        <r>
          <rPr>
            <b/>
            <sz val="10"/>
            <rFont val="Tahoma"/>
            <family val="2"/>
          </rPr>
          <t>can</t>
        </r>
        <r>
          <rPr>
            <sz val="10"/>
            <rFont val="Tahoma"/>
            <family val="2"/>
          </rPr>
          <t xml:space="preserve"> be edited from here by user if  different dates are desired.</t>
        </r>
      </text>
    </comment>
    <comment ref="H5" authorId="0">
      <text>
        <r>
          <rPr>
            <b/>
            <sz val="8"/>
            <rFont val="Tahoma"/>
            <family val="2"/>
          </rPr>
          <t>Geoff Santoliquido:</t>
        </r>
        <r>
          <rPr>
            <sz val="8"/>
            <rFont val="Tahoma"/>
            <family val="2"/>
          </rPr>
          <t xml:space="preserve">
</t>
        </r>
        <r>
          <rPr>
            <sz val="10"/>
            <rFont val="Tahoma"/>
            <family val="2"/>
          </rPr>
          <t>The "COUNTY" is copied from Record 1 and cannot be edited by user from here.</t>
        </r>
      </text>
    </comment>
    <comment ref="H7" authorId="0">
      <text>
        <r>
          <rPr>
            <b/>
            <sz val="8"/>
            <rFont val="Tahoma"/>
            <family val="2"/>
          </rPr>
          <t>Geoff Santoliquido:</t>
        </r>
        <r>
          <rPr>
            <sz val="8"/>
            <rFont val="Tahoma"/>
            <family val="2"/>
          </rPr>
          <t xml:space="preserve">
The  "PCR" is copied from Record 1 and cannot be edited by user from here.</t>
        </r>
      </text>
    </comment>
    <comment ref="H4" authorId="0">
      <text>
        <r>
          <rPr>
            <b/>
            <sz val="10"/>
            <rFont val="Tahoma"/>
            <family val="2"/>
          </rPr>
          <t>Geoff Santoliquido:</t>
        </r>
        <r>
          <rPr>
            <sz val="10"/>
            <rFont val="Tahoma"/>
            <family val="2"/>
          </rPr>
          <t xml:space="preserve">
</t>
        </r>
        <r>
          <rPr>
            <u val="single"/>
            <sz val="10"/>
            <rFont val="Tahoma"/>
            <family val="2"/>
          </rPr>
          <t xml:space="preserve">List of Case Numbers  </t>
        </r>
        <r>
          <rPr>
            <sz val="10"/>
            <rFont val="Tahoma"/>
            <family val="2"/>
          </rPr>
          <t>is a listing of the Case Numbers entered into the prior 20 sheets, separated by a blank space.  This cell cannot be edited by the user from here.</t>
        </r>
      </text>
    </comment>
  </commentList>
</comments>
</file>

<file path=xl/sharedStrings.xml><?xml version="1.0" encoding="utf-8"?>
<sst xmlns="http://schemas.openxmlformats.org/spreadsheetml/2006/main" count="5806" uniqueCount="168">
  <si>
    <t>COUNTY:</t>
  </si>
  <si>
    <t>QUALITY</t>
  </si>
  <si>
    <t>TIMELINESS</t>
  </si>
  <si>
    <t>% of APPLIC</t>
  </si>
  <si>
    <t>AVAILABLE</t>
  </si>
  <si>
    <t>POINTS</t>
  </si>
  <si>
    <t>Q POINTS</t>
  </si>
  <si>
    <t>T POINTS</t>
  </si>
  <si>
    <t xml:space="preserve">Points    </t>
  </si>
  <si>
    <t>Earned</t>
  </si>
  <si>
    <t>Points</t>
  </si>
  <si>
    <t>I.    Intake / Screening</t>
  </si>
  <si>
    <r>
      <t xml:space="preserve">A.  </t>
    </r>
    <r>
      <rPr>
        <sz val="11"/>
        <rFont val="Arial"/>
        <family val="2"/>
      </rPr>
      <t>Intake information is obtained and documented</t>
    </r>
  </si>
  <si>
    <t>1.  Identifying information is complete</t>
  </si>
  <si>
    <r>
      <t xml:space="preserve">a.  written notice  </t>
    </r>
    <r>
      <rPr>
        <b/>
        <sz val="11"/>
        <rFont val="Arial"/>
        <family val="2"/>
      </rPr>
      <t>OR</t>
    </r>
  </si>
  <si>
    <t>0     2     3</t>
  </si>
  <si>
    <t>b.  verbal notice</t>
  </si>
  <si>
    <t>5.  Allegations indicate whether:</t>
  </si>
  <si>
    <t>a.  adult is incapacitated due to a disability</t>
  </si>
  <si>
    <t>0     1     2</t>
  </si>
  <si>
    <t>b.  adult has been abused, neglected, or exploited</t>
  </si>
  <si>
    <t>c.  adult is in need of protective services</t>
  </si>
  <si>
    <r>
      <t>A.</t>
    </r>
    <r>
      <rPr>
        <sz val="11"/>
        <rFont val="Arial"/>
        <family val="2"/>
      </rPr>
      <t xml:space="preserve">  Initiation</t>
    </r>
  </si>
  <si>
    <t>3.  Client Entry Form DSS-5027 is completed and accurate</t>
  </si>
  <si>
    <r>
      <t xml:space="preserve">B. </t>
    </r>
    <r>
      <rPr>
        <sz val="11"/>
        <rFont val="Arial"/>
        <family val="2"/>
      </rPr>
      <t xml:space="preserve"> Assessment</t>
    </r>
  </si>
  <si>
    <t>1.  Assessment of six functional areas was conducted with client and family/significant others:</t>
  </si>
  <si>
    <t>a.  social</t>
  </si>
  <si>
    <t>b.  environmental</t>
  </si>
  <si>
    <t>c.  mental</t>
  </si>
  <si>
    <t>d.  physical</t>
  </si>
  <si>
    <t>e.  ADL’s/IADL’s</t>
  </si>
  <si>
    <t>f.   Economic</t>
  </si>
  <si>
    <t>2.  Documentation of assessment was thorough</t>
  </si>
  <si>
    <t>0     2     4</t>
  </si>
  <si>
    <r>
      <t xml:space="preserve">D.  </t>
    </r>
    <r>
      <rPr>
        <sz val="11"/>
        <rFont val="Arial"/>
        <family val="2"/>
      </rPr>
      <t xml:space="preserve">Petition(s)/affidavit(s) were done as needed during the course of the evaluation </t>
    </r>
  </si>
  <si>
    <t>1.  Administrative Search and Inspection Warrant</t>
  </si>
  <si>
    <t>a.  appropriate reasons documented</t>
  </si>
  <si>
    <t>b.  copy of affidavit in the file</t>
  </si>
  <si>
    <t>2.  Inspect/Freeze Financial Assets</t>
  </si>
  <si>
    <t xml:space="preserve">a.  appropriate reasons documented  </t>
  </si>
  <si>
    <t xml:space="preserve">b.  copy of petition in file  </t>
  </si>
  <si>
    <t>1.  Client was seen and interviewed</t>
  </si>
  <si>
    <t>a.  medical/physical evaluation when needed</t>
  </si>
  <si>
    <t>b.  psychological/mental evaluation when needed</t>
  </si>
  <si>
    <t>2.  Abused, neglected, or exploited</t>
  </si>
  <si>
    <t>3.  In need of protective services</t>
  </si>
  <si>
    <t>1.  Documented and congruent with criteria</t>
  </si>
  <si>
    <t>2.  When it is conducted on a resident in a facility</t>
  </si>
  <si>
    <t>3.  Report is sent to appropriate parties</t>
  </si>
  <si>
    <t>a.  DA (A/N/E found)</t>
  </si>
  <si>
    <t>1.  Facility administrator (Notice to Administrator)</t>
  </si>
  <si>
    <t>2.  State MH Institution administrator (Letter of findings)</t>
  </si>
  <si>
    <t>1.  Accurate and complete</t>
  </si>
  <si>
    <t>2.  Completed and entered within 10 working days of case decision</t>
  </si>
  <si>
    <r>
      <t>A.</t>
    </r>
    <r>
      <rPr>
        <sz val="11"/>
        <rFont val="Arial"/>
        <family val="2"/>
      </rPr>
      <t xml:space="preserve">  Capacity</t>
    </r>
  </si>
  <si>
    <t>1.  DSS decision made is consistent with assessment(s) of mental status</t>
  </si>
  <si>
    <t>3.  Information gathered was sufficient to support the DSS decision regarding capacity</t>
  </si>
  <si>
    <r>
      <t>B.</t>
    </r>
    <r>
      <rPr>
        <sz val="11"/>
        <rFont val="Arial"/>
        <family val="2"/>
      </rPr>
      <t xml:space="preserve">  Services Authorization</t>
    </r>
  </si>
  <si>
    <t>1.  Documentation reflects that:</t>
  </si>
  <si>
    <r>
      <t>C.</t>
    </r>
    <r>
      <rPr>
        <sz val="11"/>
        <rFont val="Arial"/>
        <family val="2"/>
      </rPr>
      <t xml:space="preserve">  Hearing dates, attendance and decisions made at hearing/court proceedings are documented, including a copy of court order(s) in file</t>
    </r>
  </si>
  <si>
    <t>V.   APS SERVICE TERMINATION</t>
  </si>
  <si>
    <t>1.  Complete</t>
  </si>
  <si>
    <t>2.  Accurate</t>
  </si>
  <si>
    <t>3.  Sent 10 working days prior to deletion or change in status</t>
  </si>
  <si>
    <t>2.  Collaterals were interviewed</t>
  </si>
  <si>
    <t>3.  All allegations were addressed</t>
  </si>
  <si>
    <t>4.  Other indicators of abuse, neglect, exploitation were identified, documented and addressed</t>
  </si>
  <si>
    <t>5.  Appropriate assistance/information for evaluation was obtained</t>
  </si>
  <si>
    <t>d.  Other county DSS when appropriate</t>
  </si>
  <si>
    <t>c.  Other (as needed)</t>
  </si>
  <si>
    <t>e.  Other governmental agencies when appropriate</t>
  </si>
  <si>
    <t>1.  Follow up contacts are made with client to ensure adequate protection</t>
  </si>
  <si>
    <t>2.  DSS-5027 is updated to reflect any changes in services by the following quarterly review</t>
  </si>
  <si>
    <t>PROGRAM COMPLIANCE MONITORING TOOL</t>
  </si>
  <si>
    <t>Max Points</t>
  </si>
  <si>
    <t>DATE COMPLETED:</t>
  </si>
  <si>
    <t>PCR:</t>
  </si>
  <si>
    <t>Applicable</t>
  </si>
  <si>
    <r>
      <t xml:space="preserve">B. </t>
    </r>
    <r>
      <rPr>
        <sz val="11"/>
        <rFont val="Arial"/>
        <family val="2"/>
      </rPr>
      <t xml:space="preserve"> Service Provided:</t>
    </r>
  </si>
  <si>
    <r>
      <t xml:space="preserve">C. </t>
    </r>
    <r>
      <rPr>
        <sz val="11"/>
        <rFont val="Arial"/>
        <family val="2"/>
      </rPr>
      <t xml:space="preserve"> APS court order is reviewed prior to 60 days to determine the need for a 60 day extension or other appropriate legal action </t>
    </r>
  </si>
  <si>
    <r>
      <t>D.</t>
    </r>
    <r>
      <rPr>
        <sz val="11"/>
        <rFont val="Arial"/>
        <family val="2"/>
      </rPr>
      <t xml:space="preserve">  Quarterly reviews are documented including continued need for APS</t>
    </r>
  </si>
  <si>
    <t>0    1     2</t>
  </si>
  <si>
    <t xml:space="preserve"> 0     3    5 </t>
  </si>
  <si>
    <t>0           3</t>
  </si>
  <si>
    <t>0            5</t>
  </si>
  <si>
    <t>0            1</t>
  </si>
  <si>
    <t>0            4</t>
  </si>
  <si>
    <t>0            2</t>
  </si>
  <si>
    <t xml:space="preserve">       3  OR</t>
  </si>
  <si>
    <t xml:space="preserve">       4   OR</t>
  </si>
  <si>
    <t>I.  Incapacitated due to a disability</t>
  </si>
  <si>
    <t>c.  DMA (exploitation)</t>
  </si>
  <si>
    <t>4.  DSS in adult's county of residence</t>
  </si>
  <si>
    <t>5.  Reporter (as requested)</t>
  </si>
  <si>
    <r>
      <t xml:space="preserve">D.  </t>
    </r>
    <r>
      <rPr>
        <sz val="11"/>
        <rFont val="Arial"/>
        <family val="2"/>
      </rPr>
      <t>A determination of services needed by the adult is documented</t>
    </r>
  </si>
  <si>
    <t>3.  Type of Reporter notification is recorded</t>
  </si>
  <si>
    <t>4.  The nature and extent of the disabled adult's injury or condition resulting from abuse, neglect, or exploitation is recorded</t>
  </si>
  <si>
    <t xml:space="preserve">1.  APS evaluation is initiated by seeing and interviewing the disabled adult within timeframes, if not reasons are documented as to why not </t>
  </si>
  <si>
    <t xml:space="preserve"> 2.  Follow up measures are conducted to initiate in a timely manner when client not available/found during initial contact </t>
  </si>
  <si>
    <r>
      <t>F.</t>
    </r>
    <r>
      <rPr>
        <sz val="11"/>
        <rFont val="Arial"/>
        <family val="2"/>
      </rPr>
      <t xml:space="preserve">  Documentation includes results of any court action/hearings occurring during evaluation, including copies of orders/warrants</t>
    </r>
  </si>
  <si>
    <r>
      <t>G.</t>
    </r>
    <r>
      <rPr>
        <sz val="11"/>
        <rFont val="Arial"/>
        <family val="2"/>
      </rPr>
      <t xml:space="preserve">  Documentation of essential interviews reflects that</t>
    </r>
  </si>
  <si>
    <r>
      <t>H.</t>
    </r>
    <r>
      <rPr>
        <sz val="11"/>
        <rFont val="Arial"/>
        <family val="2"/>
      </rPr>
      <t xml:space="preserve">  Documentation reflects whether the adult is  </t>
    </r>
  </si>
  <si>
    <r>
      <t>I.</t>
    </r>
    <r>
      <rPr>
        <sz val="11"/>
        <rFont val="Arial"/>
        <family val="2"/>
      </rPr>
      <t xml:space="preserve">  Case decision </t>
    </r>
  </si>
  <si>
    <r>
      <t xml:space="preserve">K. </t>
    </r>
    <r>
      <rPr>
        <sz val="11"/>
        <rFont val="Arial"/>
        <family val="2"/>
      </rPr>
      <t xml:space="preserve"> Documentation of notice given or sent to appropriate parties:</t>
    </r>
  </si>
  <si>
    <r>
      <t>L.</t>
    </r>
    <r>
      <rPr>
        <sz val="11"/>
        <rFont val="Arial"/>
        <family val="2"/>
      </rPr>
      <t xml:space="preserve">  DSS-5026 (APS-R) is:  </t>
    </r>
  </si>
  <si>
    <r>
      <t xml:space="preserve">A.  </t>
    </r>
    <r>
      <rPr>
        <sz val="11"/>
        <rFont val="Arial"/>
        <family val="2"/>
      </rPr>
      <t>Documentation reflects the reason for termination of APS and the continuation and/or addition of other services</t>
    </r>
  </si>
  <si>
    <t>2.  Type of  service authorization obtained is consistent with decision regarding capacity to consent</t>
  </si>
  <si>
    <t>3.  Services authorization is received prior to the mobilization of essential services</t>
  </si>
  <si>
    <t>TYPE OF RECORD:</t>
  </si>
  <si>
    <t>0        5</t>
  </si>
  <si>
    <t>0        1</t>
  </si>
  <si>
    <t>0        2</t>
  </si>
  <si>
    <t>2.  Other pertinent information (including the identification of collateral contacts) is recorded</t>
  </si>
  <si>
    <t>2.  Basis for decision regarding capacity was documented</t>
  </si>
  <si>
    <t>(1)  copy of orders in file</t>
  </si>
  <si>
    <r>
      <t xml:space="preserve">A.  </t>
    </r>
    <r>
      <rPr>
        <sz val="11"/>
        <rFont val="Arial"/>
        <family val="2"/>
      </rPr>
      <t xml:space="preserve">Documentation reflects the type and purpose of essential services mobilized on behalf of the client  </t>
    </r>
  </si>
  <si>
    <r>
      <t>J.</t>
    </r>
    <r>
      <rPr>
        <sz val="11"/>
        <rFont val="Arial"/>
        <family val="2"/>
      </rPr>
      <t xml:space="preserve">  Written report of evaluation is completed when appropriate</t>
    </r>
  </si>
  <si>
    <r>
      <t>B.</t>
    </r>
    <r>
      <rPr>
        <sz val="11"/>
        <rFont val="Arial"/>
        <family val="2"/>
      </rPr>
      <t xml:space="preserve">  Screening decision is congruent with criteria and is documented </t>
    </r>
  </si>
  <si>
    <t>0    2    3</t>
  </si>
  <si>
    <t>TOTAL # OF RECORDS IN WORKBOOK:</t>
  </si>
  <si>
    <t>List of Case Numbers:</t>
  </si>
  <si>
    <t>Screened Out</t>
  </si>
  <si>
    <t>Unsubstantiated</t>
  </si>
  <si>
    <t>Substantiated</t>
  </si>
  <si>
    <t># Screened Out Records Reviewed</t>
  </si>
  <si>
    <t># Unsubstantiated Records Reviewed</t>
  </si>
  <si>
    <t># Substantiated Records Reviewed</t>
  </si>
  <si>
    <t>CASE NUMBER:</t>
  </si>
  <si>
    <r>
      <t xml:space="preserve">C. </t>
    </r>
    <r>
      <rPr>
        <sz val="11"/>
        <rFont val="Arial"/>
        <family val="2"/>
      </rPr>
      <t xml:space="preserve"> Documentation reflects that client’s strengths and limitations were assessed; if not, documentation explains why</t>
    </r>
  </si>
  <si>
    <t>0    3    5</t>
  </si>
  <si>
    <t>4.  Documentation reflects that referrals were made for services, where appropriate, on unsubstantiated cases</t>
  </si>
  <si>
    <t xml:space="preserve">II.   EVALUATION </t>
  </si>
  <si>
    <t>Remainder of tool was not completed because case was Screened Out  ======================================================&gt;</t>
  </si>
  <si>
    <t>Remainder of tool was not completed because the county's screening decision was incongruent with criteria =============&gt;</t>
  </si>
  <si>
    <t>Remainder of tool was not completed because county's case decision to substantiate was incongruent with criteria  ==================&gt;</t>
  </si>
  <si>
    <t xml:space="preserve">1.  When there is evidence of abuse, neglect (except self-neglect), or exploitation found. </t>
  </si>
  <si>
    <t>b.  Petitions were filed as needed and appropriate to the client’s situation when client lacks capacity.</t>
  </si>
  <si>
    <t>a.  Client with capacity/legally appointed decision-maker consents to or refuses the provision of protective services OR</t>
  </si>
  <si>
    <t>to</t>
  </si>
  <si>
    <t>DATE(S) COMPLETED:</t>
  </si>
  <si>
    <r>
      <t>III.  CAPACITY TO CONSENT/SERVICES AUTHORIZATION/SERVICE PLANNING</t>
    </r>
    <r>
      <rPr>
        <sz val="11"/>
        <rFont val="Arial"/>
        <family val="2"/>
      </rPr>
      <t xml:space="preserve"> 
</t>
    </r>
    <r>
      <rPr>
        <sz val="9"/>
        <rFont val="Arial"/>
        <family val="2"/>
      </rPr>
      <t>(Do not complete this section if the case was unsubstantiated - go to Section V)</t>
    </r>
  </si>
  <si>
    <r>
      <t xml:space="preserve">IV.  MOBILIZATION OF ESSENTIAL SERVICES
</t>
    </r>
    <r>
      <rPr>
        <sz val="9"/>
        <rFont val="Arial"/>
        <family val="2"/>
      </rPr>
      <t>(Do not complete this section if the case was unsubstantiated - go to Section V)</t>
    </r>
  </si>
  <si>
    <t>3.  Adult's legal guardian if adult is in State MH Institution (Letter of findings)</t>
  </si>
  <si>
    <t>3.  Sent 10 working days prior to termination or change in status</t>
  </si>
  <si>
    <r>
      <t xml:space="preserve">A.  </t>
    </r>
    <r>
      <rPr>
        <sz val="11"/>
        <rFont val="Arial"/>
        <family val="2"/>
      </rPr>
      <t>Documentation reflects the reason for terminating APS and the reason for continuing, adding or terminating other services</t>
    </r>
  </si>
  <si>
    <t>0      1      2</t>
  </si>
  <si>
    <r>
      <t xml:space="preserve">B. </t>
    </r>
    <r>
      <rPr>
        <sz val="11"/>
        <rFont val="Arial"/>
        <family val="2"/>
      </rPr>
      <t xml:space="preserve"> DSS-5027 indicates termination or change in status of any services provided in conjunction with APS or addition of any other services (not applicable to court ordered services provided to client), and is: </t>
    </r>
  </si>
  <si>
    <t>NA</t>
  </si>
  <si>
    <t>EVALUATION Subtotals:</t>
  </si>
  <si>
    <t>I.    INTAKE / SCREENING</t>
  </si>
  <si>
    <t>INTAKE / SCREENING Subtotals:</t>
  </si>
  <si>
    <t>CAPACITY TO CONSENT/SERVICES AUTHORIZATION/SERVICE PLANNING Subtotals:</t>
  </si>
  <si>
    <t>MOBILIZATION OF ESSENTIAL SERVICES Subtotals:</t>
  </si>
  <si>
    <t>SERVICE TERMINATION Subtotals:</t>
  </si>
  <si>
    <t>TOTALS:</t>
  </si>
  <si>
    <t xml:space="preserve">2.  Services on the DSS-4263 are documented in the record.         </t>
  </si>
  <si>
    <t>1 Contacts are accurately documented on the DSS-4263 and consistent with services authorized on the DSS-5027</t>
  </si>
  <si>
    <r>
      <t xml:space="preserve">      E.</t>
    </r>
    <r>
      <rPr>
        <sz val="11"/>
        <rFont val="Arial"/>
        <family val="2"/>
      </rPr>
      <t xml:space="preserve">  DSS-4263:</t>
    </r>
  </si>
  <si>
    <r>
      <t xml:space="preserve">      M.</t>
    </r>
    <r>
      <rPr>
        <sz val="11"/>
        <rFont val="Arial"/>
        <family val="2"/>
      </rPr>
      <t xml:space="preserve">  DSS-4263:</t>
    </r>
  </si>
  <si>
    <r>
      <t xml:space="preserve">E.  </t>
    </r>
    <r>
      <rPr>
        <sz val="11"/>
        <rFont val="Arial"/>
        <family val="2"/>
      </rPr>
      <t>Documentation reflects immediate notification of DA, DHRS, law enforcement, where appropriate</t>
    </r>
  </si>
  <si>
    <t>b.  DHSR</t>
  </si>
  <si>
    <t xml:space="preserve">2. For cases of abuse/neglect case decision is made within 30 days of the report date </t>
  </si>
  <si>
    <t>3. For cases of exploitation case decision is made within 45 days of the report date</t>
  </si>
  <si>
    <t xml:space="preserve">2.  For cases of abuse/neglect case decision is made within 30 days of the report date </t>
  </si>
  <si>
    <t>3.  For cases of exploitation case decision is made within 45 days of the report date</t>
  </si>
  <si>
    <t>Revised 08/23/2019</t>
  </si>
  <si>
    <t xml:space="preserve">ADULT PROTECTIVE SERVICES </t>
  </si>
  <si>
    <t xml:space="preserve">                                    ADULT PROTECTIVE SERVICES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</si>
</sst>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m/d"/>
  </numFmts>
  <fonts count="60">
    <font>
      <sz val="10"/>
      <name val="Arial"/>
      <family val="0"/>
    </font>
    <font>
      <b/>
      <sz val="11"/>
      <name val="Arial"/>
      <family val="2"/>
    </font>
    <font>
      <b/>
      <sz val="12"/>
      <color indexed="10"/>
      <name val="Arial"/>
      <family val="2"/>
    </font>
    <font>
      <sz val="11"/>
      <name val="Arial"/>
      <family val="2"/>
    </font>
    <font>
      <b/>
      <sz val="10"/>
      <name val="Arial"/>
      <family val="2"/>
    </font>
    <font>
      <b/>
      <sz val="9"/>
      <name val="Arial"/>
      <family val="2"/>
    </font>
    <font>
      <sz val="9"/>
      <name val="Arial"/>
      <family val="2"/>
    </font>
    <font>
      <b/>
      <sz val="12"/>
      <name val="Arial"/>
      <family val="2"/>
    </font>
    <font>
      <b/>
      <sz val="14"/>
      <name val="Arial"/>
      <family val="2"/>
    </font>
    <font>
      <sz val="8"/>
      <name val="Tahoma"/>
      <family val="2"/>
    </font>
    <font>
      <b/>
      <sz val="8"/>
      <name val="Tahoma"/>
      <family val="2"/>
    </font>
    <font>
      <sz val="10"/>
      <name val="Tahoma"/>
      <family val="2"/>
    </font>
    <font>
      <b/>
      <sz val="10"/>
      <name val="Tahoma"/>
      <family val="2"/>
    </font>
    <font>
      <b/>
      <sz val="8"/>
      <name val="Arial"/>
      <family val="2"/>
    </font>
    <font>
      <u val="single"/>
      <sz val="10"/>
      <name val="Tahoma"/>
      <family val="2"/>
    </font>
    <font>
      <sz val="6"/>
      <name val="Arial"/>
      <family val="2"/>
    </font>
    <font>
      <sz val="11"/>
      <color indexed="10"/>
      <name val="Arial"/>
      <family val="2"/>
    </font>
    <font>
      <b/>
      <sz val="11"/>
      <color indexed="10"/>
      <name val="Arial"/>
      <family val="2"/>
    </font>
    <font>
      <sz val="12"/>
      <name val="Arial"/>
      <family val="2"/>
    </font>
    <font>
      <sz val="14"/>
      <name val="Arial"/>
      <family val="2"/>
    </font>
    <font>
      <b/>
      <sz val="16"/>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indexed="9"/>
      </patternFill>
    </fill>
    <fill>
      <patternFill patternType="solid">
        <fgColor indexed="9"/>
        <bgColor indexed="64"/>
      </patternFill>
    </fill>
    <fill>
      <patternFill patternType="gray0625"/>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ck"/>
      <top style="thin"/>
      <bottom style="thin"/>
    </border>
    <border>
      <left>
        <color indexed="63"/>
      </left>
      <right style="medium"/>
      <top>
        <color indexed="63"/>
      </top>
      <bottom>
        <color indexed="63"/>
      </botto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ck"/>
      <right style="thin"/>
      <top>
        <color indexed="63"/>
      </top>
      <bottom>
        <color indexed="63"/>
      </bottom>
    </border>
    <border>
      <left style="thin"/>
      <right style="thick"/>
      <top>
        <color indexed="63"/>
      </top>
      <bottom>
        <color indexed="63"/>
      </bottom>
    </border>
    <border>
      <left>
        <color indexed="63"/>
      </left>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ck"/>
      <right style="thin"/>
      <top>
        <color indexed="63"/>
      </top>
      <bottom style="medium"/>
    </border>
    <border>
      <left style="thin"/>
      <right style="thick"/>
      <top>
        <color indexed="63"/>
      </top>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ck"/>
      <right style="thin"/>
      <top style="medium"/>
      <bottom style="thin"/>
    </border>
    <border>
      <left style="thin"/>
      <right style="thick"/>
      <top>
        <color indexed="63"/>
      </top>
      <bottom style="thin"/>
    </border>
    <border>
      <left>
        <color indexed="63"/>
      </left>
      <right style="thin"/>
      <top style="thin"/>
      <bottom style="thin"/>
    </border>
    <border>
      <left style="thin"/>
      <right style="thin"/>
      <top style="thin"/>
      <bottom>
        <color indexed="63"/>
      </bottom>
    </border>
    <border>
      <left style="thick"/>
      <right style="thin"/>
      <top style="thin"/>
      <bottom style="thin"/>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style="medium"/>
    </border>
    <border>
      <left style="thick"/>
      <right>
        <color indexed="63"/>
      </right>
      <top style="thin"/>
      <bottom style="thin"/>
    </border>
    <border>
      <left>
        <color indexed="63"/>
      </left>
      <right style="medium"/>
      <top>
        <color indexed="63"/>
      </top>
      <bottom style="thin"/>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5">
    <xf numFmtId="0" fontId="0" fillId="0" borderId="0" xfId="0" applyAlignment="1">
      <alignment/>
    </xf>
    <xf numFmtId="0" fontId="3" fillId="0" borderId="10"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0" fillId="0" borderId="0" xfId="0" applyAlignment="1" applyProtection="1">
      <alignment/>
      <protection/>
    </xf>
    <xf numFmtId="0" fontId="4" fillId="0" borderId="0" xfId="0" applyFont="1" applyBorder="1" applyAlignment="1" applyProtection="1">
      <alignment horizontal="right"/>
      <protection/>
    </xf>
    <xf numFmtId="0" fontId="0" fillId="0" borderId="0" xfId="0" applyAlignment="1" applyProtection="1">
      <alignment/>
      <protection/>
    </xf>
    <xf numFmtId="0" fontId="2" fillId="0" borderId="0" xfId="0" applyFont="1" applyAlignment="1" applyProtection="1">
      <alignment/>
      <protection/>
    </xf>
    <xf numFmtId="0" fontId="0" fillId="0" borderId="0" xfId="0" applyAlignment="1" applyProtection="1">
      <alignment vertical="top"/>
      <protection/>
    </xf>
    <xf numFmtId="0" fontId="3" fillId="0" borderId="0" xfId="0" applyFont="1" applyAlignment="1" applyProtection="1">
      <alignment wrapText="1"/>
      <protection/>
    </xf>
    <xf numFmtId="0" fontId="3" fillId="0" borderId="0" xfId="0" applyFont="1" applyAlignment="1" applyProtection="1">
      <alignment/>
      <protection/>
    </xf>
    <xf numFmtId="9" fontId="1" fillId="0" borderId="0" xfId="59" applyFont="1" applyBorder="1" applyAlignment="1" applyProtection="1">
      <alignment horizontal="right"/>
      <protection/>
    </xf>
    <xf numFmtId="0" fontId="0" fillId="0" borderId="0" xfId="0" applyFill="1"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horizontal="left"/>
      <protection/>
    </xf>
    <xf numFmtId="0" fontId="1" fillId="0" borderId="0" xfId="0" applyFont="1" applyAlignment="1" applyProtection="1">
      <alignment/>
      <protection/>
    </xf>
    <xf numFmtId="9" fontId="1" fillId="0" borderId="0" xfId="59" applyFont="1" applyBorder="1" applyAlignment="1" applyProtection="1">
      <alignment/>
      <protection/>
    </xf>
    <xf numFmtId="0" fontId="0" fillId="0" borderId="13" xfId="0" applyFont="1" applyBorder="1" applyAlignment="1" applyProtection="1">
      <alignment wrapText="1"/>
      <protection/>
    </xf>
    <xf numFmtId="9" fontId="5" fillId="0" borderId="14" xfId="59"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16" xfId="0" applyFont="1" applyBorder="1" applyAlignment="1" applyProtection="1">
      <alignment horizontal="center"/>
      <protection/>
    </xf>
    <xf numFmtId="0" fontId="5" fillId="0" borderId="0" xfId="0" applyFont="1" applyBorder="1" applyAlignment="1" applyProtection="1">
      <alignment horizontal="center"/>
      <protection/>
    </xf>
    <xf numFmtId="0" fontId="6" fillId="0" borderId="17" xfId="0" applyFont="1" applyBorder="1" applyAlignment="1" applyProtection="1">
      <alignment horizontal="center"/>
      <protection/>
    </xf>
    <xf numFmtId="0" fontId="5" fillId="0" borderId="18" xfId="0" applyFont="1" applyBorder="1" applyAlignment="1" applyProtection="1">
      <alignment horizontal="center"/>
      <protection/>
    </xf>
    <xf numFmtId="9" fontId="5" fillId="0" borderId="19" xfId="59" applyFont="1" applyBorder="1" applyAlignment="1" applyProtection="1">
      <alignment horizontal="center"/>
      <protection/>
    </xf>
    <xf numFmtId="0" fontId="6" fillId="0" borderId="20" xfId="0" applyFont="1" applyBorder="1" applyAlignment="1" applyProtection="1">
      <alignment horizontal="center"/>
      <protection/>
    </xf>
    <xf numFmtId="0" fontId="6" fillId="0" borderId="21" xfId="0" applyFont="1" applyBorder="1" applyAlignment="1" applyProtection="1">
      <alignment horizontal="center"/>
      <protection/>
    </xf>
    <xf numFmtId="0" fontId="6" fillId="0" borderId="22" xfId="0" applyFont="1" applyBorder="1" applyAlignment="1" applyProtection="1">
      <alignment horizontal="center"/>
      <protection/>
    </xf>
    <xf numFmtId="0" fontId="5" fillId="0" borderId="21" xfId="0" applyFont="1" applyBorder="1" applyAlignment="1" applyProtection="1">
      <alignment horizontal="center"/>
      <protection/>
    </xf>
    <xf numFmtId="0" fontId="6" fillId="0" borderId="23" xfId="0" applyFont="1" applyBorder="1" applyAlignment="1" applyProtection="1">
      <alignment horizontal="center"/>
      <protection/>
    </xf>
    <xf numFmtId="0" fontId="5" fillId="0" borderId="24" xfId="0" applyFont="1" applyBorder="1" applyAlignment="1" applyProtection="1">
      <alignment horizontal="center"/>
      <protection/>
    </xf>
    <xf numFmtId="9" fontId="5" fillId="0" borderId="25" xfId="59" applyFont="1" applyBorder="1" applyAlignment="1" applyProtection="1">
      <alignment horizontal="center"/>
      <protection/>
    </xf>
    <xf numFmtId="0" fontId="1" fillId="0" borderId="10" xfId="0" applyFont="1" applyBorder="1" applyAlignment="1" applyProtection="1">
      <alignment wrapText="1"/>
      <protection/>
    </xf>
    <xf numFmtId="0" fontId="1" fillId="33" borderId="26" xfId="0" applyFont="1" applyFill="1" applyBorder="1" applyAlignment="1" applyProtection="1">
      <alignment horizontal="center"/>
      <protection/>
    </xf>
    <xf numFmtId="0" fontId="3" fillId="33" borderId="26" xfId="0" applyFont="1" applyFill="1" applyBorder="1" applyAlignment="1" applyProtection="1">
      <alignment horizontal="center"/>
      <protection/>
    </xf>
    <xf numFmtId="0" fontId="1" fillId="33" borderId="27" xfId="0" applyFont="1" applyFill="1" applyBorder="1" applyAlignment="1" applyProtection="1">
      <alignment horizontal="center"/>
      <protection/>
    </xf>
    <xf numFmtId="0" fontId="1" fillId="33" borderId="28" xfId="0" applyFont="1" applyFill="1" applyBorder="1" applyAlignment="1" applyProtection="1">
      <alignment horizontal="center"/>
      <protection/>
    </xf>
    <xf numFmtId="0" fontId="1" fillId="33" borderId="29" xfId="0" applyFont="1" applyFill="1" applyBorder="1" applyAlignment="1" applyProtection="1">
      <alignment horizontal="center"/>
      <protection/>
    </xf>
    <xf numFmtId="164" fontId="7" fillId="33" borderId="30" xfId="59" applyNumberFormat="1" applyFont="1" applyFill="1" applyBorder="1" applyAlignment="1" applyProtection="1">
      <alignment/>
      <protection/>
    </xf>
    <xf numFmtId="164" fontId="8" fillId="33" borderId="31" xfId="59" applyNumberFormat="1" applyFont="1" applyFill="1" applyBorder="1" applyAlignment="1" applyProtection="1">
      <alignment horizontal="center"/>
      <protection/>
    </xf>
    <xf numFmtId="0" fontId="1" fillId="0" borderId="10" xfId="0" applyFont="1" applyBorder="1" applyAlignment="1" applyProtection="1">
      <alignment horizontal="left" wrapText="1" indent="2"/>
      <protection/>
    </xf>
    <xf numFmtId="0" fontId="1" fillId="33" borderId="10"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1" fillId="33" borderId="11" xfId="0" applyFont="1" applyFill="1" applyBorder="1" applyAlignment="1" applyProtection="1">
      <alignment horizontal="center"/>
      <protection/>
    </xf>
    <xf numFmtId="0" fontId="1" fillId="33" borderId="32"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3" fillId="0" borderId="10" xfId="0" applyFont="1" applyBorder="1" applyAlignment="1" applyProtection="1">
      <alignment horizontal="left" wrapText="1" indent="4"/>
      <protection/>
    </xf>
    <xf numFmtId="0" fontId="3" fillId="33" borderId="12" xfId="0" applyFont="1" applyFill="1" applyBorder="1" applyAlignment="1" applyProtection="1">
      <alignment horizontal="center"/>
      <protection/>
    </xf>
    <xf numFmtId="164" fontId="7" fillId="33" borderId="30" xfId="59" applyNumberFormat="1" applyFont="1" applyFill="1" applyBorder="1" applyAlignment="1" applyProtection="1">
      <alignment horizontal="center"/>
      <protection/>
    </xf>
    <xf numFmtId="0" fontId="3" fillId="33" borderId="11" xfId="0" applyFont="1" applyFill="1" applyBorder="1" applyAlignment="1" applyProtection="1">
      <alignment horizontal="center"/>
      <protection/>
    </xf>
    <xf numFmtId="0" fontId="3" fillId="0" borderId="10" xfId="0" applyFont="1" applyBorder="1" applyAlignment="1" applyProtection="1">
      <alignment horizontal="left" wrapText="1" indent="6"/>
      <protection/>
    </xf>
    <xf numFmtId="0" fontId="3" fillId="0" borderId="10" xfId="0" applyFont="1" applyBorder="1" applyAlignment="1" applyProtection="1">
      <alignment horizontal="left" wrapText="1" indent="7"/>
      <protection/>
    </xf>
    <xf numFmtId="0" fontId="3" fillId="0" borderId="10" xfId="0" applyFont="1" applyFill="1" applyBorder="1" applyAlignment="1" applyProtection="1">
      <alignment horizontal="center"/>
      <protection/>
    </xf>
    <xf numFmtId="0" fontId="4" fillId="0" borderId="0" xfId="0" applyFont="1" applyAlignment="1" applyProtection="1">
      <alignment horizontal="right" vertical="top" wrapText="1"/>
      <protection/>
    </xf>
    <xf numFmtId="0" fontId="4" fillId="0" borderId="0" xfId="0" applyFont="1" applyBorder="1" applyAlignment="1" applyProtection="1">
      <alignment horizontal="right" vertical="top"/>
      <protection/>
    </xf>
    <xf numFmtId="0" fontId="0" fillId="0" borderId="0" xfId="0" applyAlignment="1" applyProtection="1">
      <alignment horizontal="center"/>
      <protection/>
    </xf>
    <xf numFmtId="49" fontId="0" fillId="0" borderId="33" xfId="0" applyNumberFormat="1" applyBorder="1" applyAlignment="1" applyProtection="1">
      <alignment horizontal="center"/>
      <protection locked="0"/>
    </xf>
    <xf numFmtId="0" fontId="7" fillId="0" borderId="0" xfId="0" applyFont="1" applyBorder="1" applyAlignment="1" applyProtection="1">
      <alignment horizontal="center" vertical="center"/>
      <protection/>
    </xf>
    <xf numFmtId="164" fontId="8" fillId="33" borderId="30" xfId="59" applyNumberFormat="1" applyFont="1" applyFill="1" applyBorder="1" applyAlignment="1" applyProtection="1">
      <alignment/>
      <protection/>
    </xf>
    <xf numFmtId="164" fontId="8" fillId="33" borderId="30" xfId="59" applyNumberFormat="1" applyFont="1" applyFill="1" applyBorder="1" applyAlignment="1" applyProtection="1">
      <alignment horizontal="center"/>
      <protection/>
    </xf>
    <xf numFmtId="0" fontId="8" fillId="33" borderId="32" xfId="0" applyFont="1" applyFill="1" applyBorder="1" applyAlignment="1" applyProtection="1">
      <alignment horizontal="center"/>
      <protection/>
    </xf>
    <xf numFmtId="164" fontId="8" fillId="33" borderId="32" xfId="59" applyNumberFormat="1" applyFont="1" applyFill="1" applyBorder="1" applyAlignment="1" applyProtection="1">
      <alignment horizontal="center"/>
      <protection/>
    </xf>
    <xf numFmtId="49" fontId="13" fillId="0" borderId="34" xfId="0" applyNumberFormat="1" applyFont="1" applyBorder="1" applyAlignment="1" applyProtection="1">
      <alignment horizontal="center" wrapText="1"/>
      <protection/>
    </xf>
    <xf numFmtId="0" fontId="7" fillId="0" borderId="35" xfId="0" applyFont="1" applyBorder="1" applyAlignment="1" applyProtection="1">
      <alignment horizontal="center" vertical="center"/>
      <protection/>
    </xf>
    <xf numFmtId="49" fontId="13" fillId="0" borderId="35" xfId="0" applyNumberFormat="1" applyFont="1" applyFill="1" applyBorder="1" applyAlignment="1" applyProtection="1">
      <alignment horizontal="center" wrapText="1"/>
      <protection/>
    </xf>
    <xf numFmtId="0" fontId="7" fillId="34" borderId="36" xfId="0" applyFont="1" applyFill="1" applyBorder="1" applyAlignment="1" applyProtection="1">
      <alignment horizontal="center" vertical="center"/>
      <protection/>
    </xf>
    <xf numFmtId="0" fontId="7" fillId="34" borderId="37" xfId="0" applyFont="1" applyFill="1" applyBorder="1" applyAlignment="1" applyProtection="1">
      <alignment horizontal="center" vertical="center"/>
      <protection/>
    </xf>
    <xf numFmtId="49" fontId="15" fillId="34" borderId="36" xfId="0" applyNumberFormat="1" applyFont="1" applyFill="1" applyBorder="1" applyAlignment="1" applyProtection="1">
      <alignment horizontal="center" vertical="top" wrapText="1"/>
      <protection/>
    </xf>
    <xf numFmtId="49" fontId="15" fillId="34" borderId="21" xfId="0" applyNumberFormat="1" applyFont="1" applyFill="1" applyBorder="1" applyAlignment="1" applyProtection="1">
      <alignment horizontal="center" vertical="top" wrapText="1"/>
      <protection/>
    </xf>
    <xf numFmtId="49" fontId="15" fillId="34" borderId="38" xfId="0" applyNumberFormat="1" applyFont="1" applyFill="1" applyBorder="1" applyAlignment="1" applyProtection="1">
      <alignment horizontal="center" vertical="top" wrapText="1"/>
      <protection/>
    </xf>
    <xf numFmtId="164" fontId="8" fillId="33" borderId="10" xfId="59" applyNumberFormat="1" applyFont="1" applyFill="1" applyBorder="1" applyAlignment="1" applyProtection="1">
      <alignment horizontal="center"/>
      <protection/>
    </xf>
    <xf numFmtId="0" fontId="13" fillId="0" borderId="0" xfId="0" applyFont="1" applyAlignment="1" applyProtection="1">
      <alignment horizontal="right"/>
      <protection/>
    </xf>
    <xf numFmtId="0" fontId="1" fillId="33" borderId="30" xfId="0" applyFont="1" applyFill="1" applyBorder="1" applyAlignment="1" applyProtection="1">
      <alignment horizontal="center"/>
      <protection/>
    </xf>
    <xf numFmtId="0" fontId="3" fillId="0" borderId="31" xfId="0" applyFont="1" applyFill="1" applyBorder="1" applyAlignment="1" applyProtection="1">
      <alignment horizontal="center"/>
      <protection locked="0"/>
    </xf>
    <xf numFmtId="0" fontId="3" fillId="0" borderId="33" xfId="0" applyNumberFormat="1" applyFont="1" applyFill="1" applyBorder="1" applyAlignment="1" applyProtection="1">
      <alignment horizontal="center"/>
      <protection locked="0"/>
    </xf>
    <xf numFmtId="0" fontId="16" fillId="0" borderId="33" xfId="0" applyNumberFormat="1" applyFont="1" applyFill="1" applyBorder="1" applyAlignment="1" applyProtection="1">
      <alignment horizontal="center"/>
      <protection locked="0"/>
    </xf>
    <xf numFmtId="49" fontId="0" fillId="0" borderId="0" xfId="0" applyNumberFormat="1" applyBorder="1" applyAlignment="1" applyProtection="1">
      <alignment horizontal="center"/>
      <protection/>
    </xf>
    <xf numFmtId="0" fontId="3" fillId="0" borderId="31" xfId="0" applyFont="1" applyFill="1" applyBorder="1" applyAlignment="1" applyProtection="1">
      <alignment horizontal="center"/>
      <protection/>
    </xf>
    <xf numFmtId="49" fontId="0" fillId="0" borderId="0" xfId="0" applyNumberFormat="1" applyBorder="1" applyAlignment="1" applyProtection="1">
      <alignment/>
      <protection/>
    </xf>
    <xf numFmtId="49" fontId="0" fillId="34" borderId="39" xfId="0" applyNumberFormat="1" applyFill="1" applyBorder="1" applyAlignment="1" applyProtection="1">
      <alignment horizontal="center"/>
      <protection/>
    </xf>
    <xf numFmtId="49" fontId="0" fillId="34" borderId="40" xfId="0" applyNumberFormat="1" applyFill="1" applyBorder="1" applyAlignment="1" applyProtection="1">
      <alignment horizontal="center"/>
      <protection/>
    </xf>
    <xf numFmtId="14" fontId="0" fillId="34" borderId="39" xfId="0" applyNumberFormat="1" applyFill="1" applyBorder="1" applyAlignment="1" applyProtection="1">
      <alignment horizontal="center"/>
      <protection/>
    </xf>
    <xf numFmtId="14" fontId="0" fillId="34" borderId="40" xfId="0" applyNumberFormat="1" applyFill="1" applyBorder="1" applyAlignment="1" applyProtection="1">
      <alignment horizontal="center"/>
      <protection/>
    </xf>
    <xf numFmtId="49" fontId="0" fillId="34" borderId="41" xfId="0" applyNumberFormat="1" applyFill="1" applyBorder="1" applyAlignment="1" applyProtection="1">
      <alignment horizontal="left"/>
      <protection locked="0"/>
    </xf>
    <xf numFmtId="165" fontId="0" fillId="34" borderId="41" xfId="0" applyNumberFormat="1" applyFill="1" applyBorder="1" applyAlignment="1" applyProtection="1">
      <alignment horizontal="left"/>
      <protection locked="0"/>
    </xf>
    <xf numFmtId="165" fontId="0" fillId="0" borderId="41" xfId="0" applyNumberFormat="1" applyBorder="1" applyAlignment="1" applyProtection="1">
      <alignment horizontal="left"/>
      <protection locked="0"/>
    </xf>
    <xf numFmtId="49" fontId="0" fillId="34" borderId="40" xfId="0" applyNumberFormat="1" applyFill="1" applyBorder="1" applyAlignment="1" applyProtection="1">
      <alignment horizontal="left"/>
      <protection/>
    </xf>
    <xf numFmtId="49" fontId="0" fillId="0" borderId="41" xfId="0" applyNumberFormat="1" applyBorder="1" applyAlignment="1" applyProtection="1">
      <alignment horizontal="left"/>
      <protection/>
    </xf>
    <xf numFmtId="49" fontId="4" fillId="0" borderId="33" xfId="0" applyNumberFormat="1" applyFont="1" applyBorder="1" applyAlignment="1" applyProtection="1">
      <alignment horizontal="center"/>
      <protection locked="0"/>
    </xf>
    <xf numFmtId="0" fontId="7" fillId="34" borderId="33" xfId="0" applyFont="1" applyFill="1" applyBorder="1" applyAlignment="1" applyProtection="1">
      <alignment horizontal="center" vertical="center"/>
      <protection/>
    </xf>
    <xf numFmtId="14" fontId="0" fillId="0" borderId="41" xfId="0" applyNumberFormat="1" applyBorder="1" applyAlignment="1" applyProtection="1">
      <alignment horizontal="left"/>
      <protection locked="0"/>
    </xf>
    <xf numFmtId="165" fontId="0" fillId="34" borderId="41" xfId="0" applyNumberFormat="1" applyFont="1" applyFill="1" applyBorder="1" applyAlignment="1" applyProtection="1">
      <alignment horizontal="right"/>
      <protection locked="0"/>
    </xf>
    <xf numFmtId="165" fontId="4" fillId="34" borderId="39" xfId="0" applyNumberFormat="1" applyFont="1" applyFill="1" applyBorder="1" applyAlignment="1" applyProtection="1">
      <alignment horizontal="center"/>
      <protection/>
    </xf>
    <xf numFmtId="165" fontId="0" fillId="34" borderId="40" xfId="0" applyNumberFormat="1" applyFont="1" applyFill="1" applyBorder="1" applyAlignment="1" applyProtection="1">
      <alignment horizontal="left"/>
      <protection locked="0"/>
    </xf>
    <xf numFmtId="0" fontId="17" fillId="0" borderId="0" xfId="0" applyFont="1" applyAlignment="1" applyProtection="1">
      <alignment horizontal="left" vertical="top"/>
      <protection/>
    </xf>
    <xf numFmtId="0" fontId="7" fillId="0" borderId="11" xfId="0" applyFont="1" applyBorder="1" applyAlignment="1" applyProtection="1">
      <alignment horizontal="left" wrapText="1"/>
      <protection/>
    </xf>
    <xf numFmtId="0" fontId="18" fillId="0" borderId="0" xfId="0" applyFont="1" applyAlignment="1" applyProtection="1">
      <alignment/>
      <protection/>
    </xf>
    <xf numFmtId="0" fontId="8" fillId="33" borderId="10" xfId="0" applyFont="1" applyFill="1" applyBorder="1" applyAlignment="1" applyProtection="1">
      <alignment horizontal="center"/>
      <protection/>
    </xf>
    <xf numFmtId="0" fontId="8" fillId="33" borderId="30" xfId="0" applyFont="1" applyFill="1" applyBorder="1" applyAlignment="1" applyProtection="1">
      <alignment horizontal="center"/>
      <protection/>
    </xf>
    <xf numFmtId="0" fontId="8" fillId="33" borderId="12" xfId="0" applyFont="1" applyFill="1" applyBorder="1" applyAlignment="1" applyProtection="1">
      <alignment horizontal="center"/>
      <protection/>
    </xf>
    <xf numFmtId="0" fontId="8" fillId="33" borderId="11" xfId="0" applyFont="1" applyFill="1" applyBorder="1" applyAlignment="1" applyProtection="1">
      <alignment horizontal="center"/>
      <protection/>
    </xf>
    <xf numFmtId="0" fontId="8" fillId="33" borderId="26" xfId="0" applyFont="1" applyFill="1" applyBorder="1" applyAlignment="1" applyProtection="1">
      <alignment horizontal="center"/>
      <protection/>
    </xf>
    <xf numFmtId="0" fontId="19" fillId="33" borderId="10" xfId="0" applyFont="1" applyFill="1" applyBorder="1" applyAlignment="1" applyProtection="1">
      <alignment horizontal="center"/>
      <protection/>
    </xf>
    <xf numFmtId="0" fontId="19" fillId="33" borderId="12" xfId="0" applyFont="1" applyFill="1" applyBorder="1" applyAlignment="1" applyProtection="1">
      <alignment horizontal="center"/>
      <protection/>
    </xf>
    <xf numFmtId="0" fontId="7" fillId="0" borderId="10" xfId="0" applyFont="1" applyBorder="1" applyAlignment="1" applyProtection="1">
      <alignment wrapText="1"/>
      <protection/>
    </xf>
    <xf numFmtId="0" fontId="20" fillId="0" borderId="10" xfId="0" applyFont="1" applyFill="1" applyBorder="1" applyAlignment="1" applyProtection="1">
      <alignment wrapText="1"/>
      <protection/>
    </xf>
    <xf numFmtId="0" fontId="20" fillId="33" borderId="10" xfId="0" applyFont="1" applyFill="1" applyBorder="1" applyAlignment="1" applyProtection="1">
      <alignment horizontal="center"/>
      <protection/>
    </xf>
    <xf numFmtId="164" fontId="20" fillId="33" borderId="30" xfId="59" applyNumberFormat="1" applyFont="1" applyFill="1" applyBorder="1" applyAlignment="1" applyProtection="1">
      <alignment horizontal="center"/>
      <protection/>
    </xf>
    <xf numFmtId="0" fontId="20" fillId="33" borderId="12" xfId="0" applyFont="1" applyFill="1" applyBorder="1" applyAlignment="1" applyProtection="1">
      <alignment horizontal="center"/>
      <protection/>
    </xf>
    <xf numFmtId="0" fontId="20" fillId="33" borderId="32" xfId="0" applyFont="1" applyFill="1" applyBorder="1" applyAlignment="1" applyProtection="1">
      <alignment horizontal="center"/>
      <protection/>
    </xf>
    <xf numFmtId="0" fontId="16" fillId="0" borderId="0" xfId="0" applyFont="1" applyAlignment="1" applyProtection="1">
      <alignment wrapText="1"/>
      <protection/>
    </xf>
    <xf numFmtId="0" fontId="21" fillId="0" borderId="0" xfId="0" applyFont="1" applyAlignment="1" applyProtection="1">
      <alignment/>
      <protection/>
    </xf>
    <xf numFmtId="0" fontId="3" fillId="0" borderId="11" xfId="0" applyFont="1" applyFill="1" applyBorder="1" applyAlignment="1" applyProtection="1">
      <alignment horizontal="center"/>
      <protection/>
    </xf>
    <xf numFmtId="0" fontId="0" fillId="0" borderId="0" xfId="0" applyFill="1" applyAlignment="1" applyProtection="1">
      <alignment/>
      <protection/>
    </xf>
    <xf numFmtId="0" fontId="3" fillId="35" borderId="10" xfId="0" applyFont="1" applyFill="1" applyBorder="1" applyAlignment="1" applyProtection="1">
      <alignment horizontal="center"/>
      <protection/>
    </xf>
    <xf numFmtId="0" fontId="3" fillId="35" borderId="12" xfId="0" applyFont="1" applyFill="1" applyBorder="1" applyAlignment="1" applyProtection="1">
      <alignment horizontal="center"/>
      <protection/>
    </xf>
    <xf numFmtId="0" fontId="3" fillId="0" borderId="11" xfId="0" applyFont="1" applyBorder="1" applyAlignment="1" applyProtection="1">
      <alignment horizontal="left" wrapText="1" indent="4"/>
      <protection/>
    </xf>
    <xf numFmtId="0" fontId="3" fillId="33" borderId="30" xfId="0" applyFont="1" applyFill="1" applyBorder="1" applyAlignment="1" applyProtection="1">
      <alignment horizontal="center"/>
      <protection/>
    </xf>
    <xf numFmtId="0" fontId="3" fillId="35" borderId="10" xfId="0" applyFont="1" applyFill="1" applyBorder="1" applyAlignment="1" applyProtection="1">
      <alignment horizontal="center"/>
      <protection locked="0"/>
    </xf>
    <xf numFmtId="0" fontId="3" fillId="35" borderId="12" xfId="0" applyFont="1" applyFill="1" applyBorder="1" applyAlignment="1" applyProtection="1">
      <alignment horizontal="center"/>
      <protection locked="0"/>
    </xf>
    <xf numFmtId="0" fontId="1" fillId="0" borderId="11" xfId="0" applyFont="1" applyBorder="1" applyAlignment="1" applyProtection="1">
      <alignment wrapText="1"/>
      <protection/>
    </xf>
    <xf numFmtId="0" fontId="3" fillId="35" borderId="11" xfId="0" applyFont="1" applyFill="1" applyBorder="1" applyAlignment="1" applyProtection="1">
      <alignment horizontal="center"/>
      <protection locked="0"/>
    </xf>
    <xf numFmtId="164" fontId="8" fillId="33" borderId="14" xfId="59" applyNumberFormat="1" applyFont="1" applyFill="1" applyBorder="1" applyAlignment="1" applyProtection="1">
      <alignment horizontal="center"/>
      <protection/>
    </xf>
    <xf numFmtId="0" fontId="3" fillId="0" borderId="42"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164" fontId="8" fillId="33" borderId="30" xfId="0" applyNumberFormat="1" applyFont="1" applyFill="1" applyBorder="1" applyAlignment="1" applyProtection="1">
      <alignment horizontal="center"/>
      <protection/>
    </xf>
    <xf numFmtId="164" fontId="8" fillId="33" borderId="32" xfId="0" applyNumberFormat="1" applyFont="1" applyFill="1" applyBorder="1" applyAlignment="1" applyProtection="1">
      <alignment horizontal="center"/>
      <protection/>
    </xf>
    <xf numFmtId="0" fontId="3" fillId="0" borderId="3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8" fillId="33" borderId="43" xfId="0" applyFont="1" applyFill="1" applyBorder="1" applyAlignment="1" applyProtection="1">
      <alignment horizontal="center"/>
      <protection/>
    </xf>
    <xf numFmtId="0" fontId="6" fillId="0" borderId="0" xfId="0" applyFont="1" applyAlignment="1" applyProtection="1">
      <alignment horizontal="left"/>
      <protection/>
    </xf>
    <xf numFmtId="0" fontId="6" fillId="0" borderId="44" xfId="0" applyFont="1" applyBorder="1" applyAlignment="1" applyProtection="1">
      <alignment wrapText="1"/>
      <protection/>
    </xf>
    <xf numFmtId="0" fontId="0" fillId="0" borderId="11"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35" borderId="10" xfId="0" applyFont="1" applyFill="1" applyBorder="1" applyAlignment="1" applyProtection="1">
      <alignment horizontal="center"/>
      <protection locked="0"/>
    </xf>
    <xf numFmtId="0" fontId="5" fillId="0" borderId="45" xfId="0" applyFont="1" applyBorder="1" applyAlignment="1" applyProtection="1">
      <alignment horizontal="center"/>
      <protection/>
    </xf>
    <xf numFmtId="0" fontId="5" fillId="0" borderId="46" xfId="0" applyFont="1" applyBorder="1" applyAlignment="1" applyProtection="1">
      <alignment horizontal="center"/>
      <protection/>
    </xf>
    <xf numFmtId="0" fontId="5" fillId="0" borderId="47" xfId="0" applyFont="1" applyBorder="1" applyAlignment="1" applyProtection="1">
      <alignment horizontal="center"/>
      <protection/>
    </xf>
    <xf numFmtId="0" fontId="4" fillId="0" borderId="11" xfId="0" applyFont="1" applyBorder="1" applyAlignment="1" applyProtection="1">
      <alignment horizontal="left" wrapText="1"/>
      <protection/>
    </xf>
    <xf numFmtId="0" fontId="4" fillId="0" borderId="48" xfId="0" applyFont="1" applyBorder="1" applyAlignment="1" applyProtection="1">
      <alignment horizontal="left" wrapText="1"/>
      <protection/>
    </xf>
    <xf numFmtId="0" fontId="5" fillId="0" borderId="34" xfId="0" applyFont="1" applyBorder="1" applyAlignment="1" applyProtection="1">
      <alignment horizontal="center"/>
      <protection/>
    </xf>
    <xf numFmtId="0" fontId="1" fillId="0" borderId="0" xfId="0" applyFont="1" applyAlignment="1" applyProtection="1">
      <alignment horizontal="center"/>
      <protection/>
    </xf>
    <xf numFmtId="0" fontId="1" fillId="0" borderId="0" xfId="0" applyFont="1" applyAlignment="1" applyProtection="1">
      <alignment horizontal="center" vertical="top"/>
      <protection/>
    </xf>
    <xf numFmtId="49" fontId="0" fillId="0" borderId="41" xfId="0" applyNumberFormat="1" applyBorder="1" applyAlignment="1" applyProtection="1">
      <alignment horizontal="center"/>
      <protection/>
    </xf>
    <xf numFmtId="0" fontId="0" fillId="0" borderId="39" xfId="0" applyBorder="1" applyAlignment="1">
      <alignment/>
    </xf>
    <xf numFmtId="0" fontId="0" fillId="0" borderId="40" xfId="0" applyBorder="1" applyAlignment="1">
      <alignment/>
    </xf>
    <xf numFmtId="49" fontId="0" fillId="0" borderId="39" xfId="0" applyNumberFormat="1" applyBorder="1" applyAlignment="1" applyProtection="1">
      <alignment horizontal="center"/>
      <protection/>
    </xf>
    <xf numFmtId="49" fontId="0" fillId="0" borderId="40" xfId="0" applyNumberFormat="1" applyBorder="1" applyAlignment="1" applyProtection="1">
      <alignment horizontal="center"/>
      <protection/>
    </xf>
    <xf numFmtId="0" fontId="1" fillId="0" borderId="13" xfId="0" applyFont="1" applyBorder="1" applyAlignment="1" applyProtection="1">
      <alignment horizontal="center" vertical="top"/>
      <protection/>
    </xf>
    <xf numFmtId="49" fontId="5" fillId="0" borderId="21" xfId="0" applyNumberFormat="1" applyFont="1" applyBorder="1" applyAlignment="1" applyProtection="1">
      <alignment horizontal="center" wrapText="1"/>
      <protection/>
    </xf>
    <xf numFmtId="49" fontId="5" fillId="0" borderId="37" xfId="0" applyNumberFormat="1"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A1" sqref="A1"/>
      <selection pane="topRight" activeCell="B1" sqref="B1"/>
      <selection pane="bottomLeft" activeCell="A11" sqref="A11"/>
      <selection pane="bottomRight" activeCell="C14" sqref="C14"/>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1:11" ht="14.25" thickBot="1">
      <c r="A3" s="95"/>
      <c r="B3"/>
      <c r="C3"/>
      <c r="D3"/>
      <c r="E3"/>
      <c r="F3" s="4"/>
      <c r="G3" s="4"/>
      <c r="H3" s="5" t="s">
        <v>108</v>
      </c>
      <c r="I3" s="57"/>
      <c r="J3" s="57"/>
      <c r="K3" s="57"/>
    </row>
    <row r="4" spans="1:11" ht="15.75" thickBot="1">
      <c r="A4" s="7"/>
      <c r="B4" s="8"/>
      <c r="F4" s="8"/>
      <c r="G4" s="8"/>
      <c r="H4" s="5" t="s">
        <v>0</v>
      </c>
      <c r="I4" s="84"/>
      <c r="J4" s="80"/>
      <c r="K4" s="81"/>
    </row>
    <row r="5" spans="1:11" ht="14.25" thickBot="1">
      <c r="A5" s="9"/>
      <c r="B5" s="10"/>
      <c r="C5" s="10"/>
      <c r="D5" s="11"/>
      <c r="E5" s="12"/>
      <c r="F5" s="10"/>
      <c r="G5" s="10"/>
      <c r="H5" s="5" t="s">
        <v>75</v>
      </c>
      <c r="I5" s="85"/>
      <c r="J5" s="80"/>
      <c r="K5" s="81"/>
    </row>
    <row r="6" spans="3:11" ht="14.25" thickBot="1">
      <c r="C6" s="10"/>
      <c r="F6" s="13"/>
      <c r="G6" s="10"/>
      <c r="H6" s="5" t="s">
        <v>76</v>
      </c>
      <c r="I6" s="84"/>
      <c r="J6" s="80"/>
      <c r="K6" s="81"/>
    </row>
    <row r="7" spans="3:11" ht="6" customHeight="1">
      <c r="C7" s="10"/>
      <c r="F7" s="13"/>
      <c r="G7" s="10"/>
      <c r="H7" s="5"/>
      <c r="I7" s="77"/>
      <c r="J7" s="79"/>
      <c r="K7" s="79"/>
    </row>
    <row r="8" spans="1:10" ht="6.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30.75"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30" customHeight="1">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118"/>
      <c r="D87" s="42"/>
      <c r="E87" s="50"/>
      <c r="F87" s="45"/>
      <c r="G87" s="119"/>
      <c r="H87" s="42"/>
      <c r="I87" s="120"/>
      <c r="J87" s="49"/>
      <c r="K87" s="40"/>
    </row>
    <row r="88" spans="1:11" ht="28.5">
      <c r="A88" s="117" t="s">
        <v>156</v>
      </c>
      <c r="B88" s="73">
        <v>2</v>
      </c>
      <c r="C88" s="129"/>
      <c r="D88" s="42" t="s">
        <v>19</v>
      </c>
      <c r="E88" s="2"/>
      <c r="F88" s="45"/>
      <c r="G88" s="119"/>
      <c r="H88" s="42"/>
      <c r="I88" s="120"/>
      <c r="J88" s="49">
        <f t="shared" si="3"/>
      </c>
      <c r="K88" s="40"/>
    </row>
    <row r="89" spans="1:11" ht="28.5" thickBot="1">
      <c r="A89" s="117" t="s">
        <v>155</v>
      </c>
      <c r="B89" s="73">
        <v>2</v>
      </c>
      <c r="C89" s="129"/>
      <c r="D89" s="42" t="s">
        <v>19</v>
      </c>
      <c r="E89" s="2"/>
      <c r="F89" s="45"/>
      <c r="G89" s="119"/>
      <c r="H89" s="42"/>
      <c r="I89" s="120"/>
      <c r="J89" s="49">
        <f t="shared" si="3"/>
      </c>
      <c r="K89" s="40"/>
    </row>
    <row r="90" spans="1:11" ht="26.2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 t="shared" si="3"/>
      </c>
      <c r="K113" s="40"/>
    </row>
    <row r="114" spans="1:11" ht="28.5">
      <c r="A114" s="117" t="s">
        <v>155</v>
      </c>
      <c r="B114" s="42">
        <v>2</v>
      </c>
      <c r="C114" s="1"/>
      <c r="D114" s="42" t="s">
        <v>19</v>
      </c>
      <c r="E114" s="2"/>
      <c r="F114" s="45"/>
      <c r="G114" s="43"/>
      <c r="H114" s="42"/>
      <c r="I114" s="48"/>
      <c r="J114" s="49">
        <f t="shared" si="3"/>
      </c>
      <c r="K114" s="40"/>
    </row>
    <row r="115" spans="1:11" ht="17.25">
      <c r="A115" s="33" t="s">
        <v>60</v>
      </c>
      <c r="B115" s="42"/>
      <c r="C115" s="43"/>
      <c r="D115" s="42"/>
      <c r="E115" s="50"/>
      <c r="F115" s="45"/>
      <c r="G115" s="43"/>
      <c r="H115" s="42"/>
      <c r="I115" s="48"/>
      <c r="J115" s="49">
        <f t="shared" si="3"/>
      </c>
      <c r="K115" s="40">
        <f t="shared" si="2"/>
      </c>
    </row>
    <row r="116" spans="1:11" ht="42.75">
      <c r="A116" s="41" t="s">
        <v>144</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A26:B26"/>
    <mergeCell ref="A25:B25"/>
    <mergeCell ref="B9:E9"/>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06 G102 G86:G89 C24 G66:G67 G49 G29:G30 C52 C14">
      <formula1>"0,5"</formula1>
    </dataValidation>
    <dataValidation type="list" allowBlank="1" showDropDown="1" showErrorMessage="1" promptTitle="0 or 2 " prompt="Only a 0 or a 2 can be entered here." errorTitle="0 or 2 ONLY" error="You attempted to key a number other than a 0 or a 2.  Please try again.  Thanks!" sqref="C103 C111:C114 C118:C119 G120 C85 C70:C71 C15 C65 C61:C63 C57:C58 C50 C34:C40 C21:C23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93:C95 C108 C116 C83 C49 C17:C19">
      <formula1>"0,3"</formula1>
    </dataValidation>
    <dataValidation type="list" allowBlank="1" showDropDown="1" showErrorMessage="1" promptTitle="0 or1" prompt="Only a 1 or a 0 may be keyed here." errorTitle="1 or 0 ONLY" error="You attempted to key a number other than a 1 or a 0.  Please try again.  Thanks!" sqref="C100 G109:G110 C44:C45 C42 C79:C82 C73:C77 C59 C47:C48 C31">
      <formula1>"1,0"</formula1>
    </dataValidation>
    <dataValidation type="list" allowBlank="1" showDropDown="1" showErrorMessage="1" promptTitle="0 or 4" prompt="Only a 0 or a 4 may be keyed here." errorTitle="0 or 4 ONLY" error="You tried to key in a number other than a 0 or a 4.  Please try again.  Thanks!" sqref="C98:C99 C101 C104 C53:C55 C41">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66:I67 I49 I86:I89">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8" right="0.22" top="0.3" bottom="0.33" header="0.17" footer="0.2"/>
  <pageSetup fitToHeight="4" horizontalDpi="300" verticalDpi="300" orientation="landscape" scale="80" r:id="rId1"/>
  <headerFooter alignWithMargins="0">
    <oddFooter>&amp;L&amp;7&amp;F\&amp;A&amp;R&amp;7                             &amp;P</oddFooter>
  </headerFooter>
  <rowBreaks count="4" manualBreakCount="4">
    <brk id="31" max="10" man="1"/>
    <brk id="59" max="10" man="1"/>
    <brk id="90" max="10" man="1"/>
    <brk id="114" max="10" man="1"/>
  </rowBreaks>
</worksheet>
</file>

<file path=xl/worksheets/sheet10.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A49" sqref="A49"/>
      <selection pane="topRight" activeCell="A49" sqref="A49"/>
      <selection pane="bottomLeft" activeCell="A49" sqref="A49"/>
      <selection pane="bottomRight" activeCell="C14" sqref="C14"/>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(Record9!I5)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43"/>
      <c r="D87" s="42"/>
      <c r="E87" s="50"/>
      <c r="F87" s="45"/>
      <c r="G87" s="119"/>
      <c r="H87" s="42"/>
      <c r="I87" s="120"/>
      <c r="J87" s="49"/>
      <c r="K87" s="40"/>
    </row>
    <row r="88" spans="1:11" ht="28.5">
      <c r="A88" s="117" t="s">
        <v>156</v>
      </c>
      <c r="B88" s="73">
        <v>2</v>
      </c>
      <c r="C88" s="1"/>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2" bottom="0.34" header="0.5" footer="0.36"/>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11.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A49" sqref="A49"/>
      <selection pane="topRight" activeCell="A49" sqref="A49"/>
      <selection pane="bottomLeft" activeCell="A49" sqref="A49"/>
      <selection pane="bottomRight" activeCell="C14" sqref="C14"/>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(Record10!I5)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118"/>
      <c r="D87" s="42"/>
      <c r="E87" s="50"/>
      <c r="F87" s="45"/>
      <c r="G87" s="119"/>
      <c r="H87" s="42"/>
      <c r="I87" s="120"/>
      <c r="J87" s="49"/>
      <c r="K87" s="40"/>
    </row>
    <row r="88" spans="1:11" ht="28.5">
      <c r="A88" s="117" t="s">
        <v>156</v>
      </c>
      <c r="B88" s="73">
        <v>2</v>
      </c>
      <c r="C88" s="129"/>
      <c r="D88" s="42" t="s">
        <v>19</v>
      </c>
      <c r="E88" s="2"/>
      <c r="F88" s="45"/>
      <c r="G88" s="138"/>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25" bottom="0.34" header="0.17" footer="0.24"/>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12.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A49" sqref="A49"/>
      <selection pane="topRight" activeCell="A49" sqref="A49"/>
      <selection pane="bottomLeft" activeCell="A49" sqref="A49"/>
      <selection pane="bottomRight" activeCell="C14" sqref="C14"/>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(Record11!I5)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43"/>
      <c r="D87" s="42"/>
      <c r="E87" s="50"/>
      <c r="F87" s="45"/>
      <c r="G87" s="119"/>
      <c r="H87" s="42"/>
      <c r="I87" s="120"/>
      <c r="J87" s="49"/>
      <c r="K87" s="40"/>
    </row>
    <row r="88" spans="1:11" ht="28.5">
      <c r="A88" s="117" t="s">
        <v>156</v>
      </c>
      <c r="B88" s="73">
        <v>2</v>
      </c>
      <c r="C88" s="1"/>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18" bottom="0.33" header="0.5" footer="0.31"/>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13.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K6" sqref="K6"/>
      <selection pane="topRight" activeCell="K6" sqref="K6"/>
      <selection pane="bottomLeft" activeCell="K6" sqref="K6"/>
      <selection pane="bottomRight" activeCell="C14" sqref="C14"/>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(Record12!I5)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43"/>
      <c r="D87" s="42"/>
      <c r="E87" s="50"/>
      <c r="F87" s="45"/>
      <c r="G87" s="119"/>
      <c r="H87" s="42"/>
      <c r="I87" s="120"/>
      <c r="J87" s="49"/>
      <c r="K87" s="40"/>
    </row>
    <row r="88" spans="1:11" ht="28.5">
      <c r="A88" s="117" t="s">
        <v>156</v>
      </c>
      <c r="B88" s="73">
        <v>2</v>
      </c>
      <c r="C88" s="1"/>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17" bottom="0.33" header="0.5" footer="0.08"/>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14.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K6" sqref="K6"/>
      <selection pane="topRight" activeCell="K6" sqref="K6"/>
      <selection pane="bottomLeft" activeCell="K6" sqref="K6"/>
      <selection pane="bottomRight" activeCell="C15" sqref="C15"/>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(Record13!I5)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118"/>
      <c r="D87" s="42"/>
      <c r="E87" s="50"/>
      <c r="F87" s="45"/>
      <c r="G87" s="119"/>
      <c r="H87" s="42"/>
      <c r="I87" s="120"/>
      <c r="J87" s="49"/>
      <c r="K87" s="40"/>
    </row>
    <row r="88" spans="1:11" ht="28.5">
      <c r="A88" s="117" t="s">
        <v>156</v>
      </c>
      <c r="B88" s="73">
        <v>2</v>
      </c>
      <c r="C88" s="129"/>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27" bottom="0.34" header="0.17" footer="0.26"/>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15.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K6" sqref="K6"/>
      <selection pane="topRight" activeCell="K6" sqref="K6"/>
      <selection pane="bottomLeft" activeCell="K6" sqref="K6"/>
      <selection pane="bottomRight" activeCell="C14" sqref="C14"/>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(Record14!I5)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43"/>
      <c r="D87" s="42"/>
      <c r="E87" s="50"/>
      <c r="F87" s="45"/>
      <c r="G87" s="119"/>
      <c r="H87" s="42"/>
      <c r="I87" s="120"/>
      <c r="J87" s="49"/>
      <c r="K87" s="40"/>
    </row>
    <row r="88" spans="1:11" ht="28.5">
      <c r="A88" s="117" t="s">
        <v>156</v>
      </c>
      <c r="B88" s="73">
        <v>2</v>
      </c>
      <c r="C88" s="1"/>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17" bottom="0.33" header="0.5" footer="0.2"/>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16.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K6" sqref="K6"/>
      <selection pane="topRight" activeCell="K6" sqref="K6"/>
      <selection pane="bottomLeft" activeCell="K6" sqref="K6"/>
      <selection pane="bottomRight" activeCell="C15" sqref="C15"/>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(Record15!I5)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118"/>
      <c r="D87" s="42"/>
      <c r="E87" s="50"/>
      <c r="F87" s="45"/>
      <c r="G87" s="119"/>
      <c r="H87" s="42"/>
      <c r="I87" s="120"/>
      <c r="J87" s="49"/>
      <c r="K87" s="40"/>
    </row>
    <row r="88" spans="1:11" ht="28.5">
      <c r="A88" s="117" t="s">
        <v>156</v>
      </c>
      <c r="B88" s="73">
        <v>2</v>
      </c>
      <c r="C88" s="129"/>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17" bottom="0.33" header="0.5" footer="0.21"/>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17.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K6" sqref="K6"/>
      <selection pane="topRight" activeCell="K6" sqref="K6"/>
      <selection pane="bottomLeft" activeCell="K6" sqref="K6"/>
      <selection pane="bottomRight" activeCell="C14" sqref="C14"/>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(Record16!I5)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43"/>
      <c r="D87" s="42"/>
      <c r="E87" s="50"/>
      <c r="F87" s="45"/>
      <c r="G87" s="119"/>
      <c r="H87" s="42"/>
      <c r="I87" s="120"/>
      <c r="J87" s="49"/>
      <c r="K87" s="40"/>
    </row>
    <row r="88" spans="1:11" ht="28.5">
      <c r="A88" s="117" t="s">
        <v>156</v>
      </c>
      <c r="B88" s="73">
        <v>2</v>
      </c>
      <c r="C88" s="1"/>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17" bottom="0.33" header="0.5" footer="0.31"/>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18.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K6" sqref="K6"/>
      <selection pane="topRight" activeCell="K6" sqref="K6"/>
      <selection pane="bottomLeft" activeCell="K6" sqref="K6"/>
      <selection pane="bottomRight" activeCell="I3" sqref="I3"/>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(Record17!I5)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43"/>
      <c r="D87" s="42"/>
      <c r="E87" s="50"/>
      <c r="F87" s="45"/>
      <c r="G87" s="119"/>
      <c r="H87" s="42"/>
      <c r="I87" s="120"/>
      <c r="J87" s="49"/>
      <c r="K87" s="40"/>
    </row>
    <row r="88" spans="1:11" ht="28.5">
      <c r="A88" s="117" t="s">
        <v>156</v>
      </c>
      <c r="B88" s="73">
        <v>2</v>
      </c>
      <c r="C88" s="1"/>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17" bottom="0.34" header="0.5" footer="0.06"/>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19.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K6" sqref="K6"/>
      <selection pane="topRight" activeCell="K6" sqref="K6"/>
      <selection pane="bottomLeft" activeCell="K6" sqref="K6"/>
      <selection pane="bottomRight" activeCell="I3" sqref="I3"/>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(Record18!I5)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118"/>
      <c r="D87" s="42"/>
      <c r="E87" s="50"/>
      <c r="F87" s="45"/>
      <c r="G87" s="119"/>
      <c r="H87" s="42"/>
      <c r="I87" s="120"/>
      <c r="J87" s="49"/>
      <c r="K87" s="40"/>
    </row>
    <row r="88" spans="1:11" ht="28.5">
      <c r="A88" s="117" t="s">
        <v>156</v>
      </c>
      <c r="B88" s="73">
        <v>2</v>
      </c>
      <c r="C88" s="129"/>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17" bottom="0.34" header="0.5" footer="0.083"/>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2.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A49" sqref="A49"/>
      <selection pane="topRight" activeCell="A49" sqref="A49"/>
      <selection pane="bottomLeft" activeCell="A49" sqref="A49"/>
      <selection pane="bottomRight" activeCell="C17" sqref="C17"/>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111"/>
      <c r="B5" s="10"/>
      <c r="C5" s="10"/>
      <c r="D5" s="11"/>
      <c r="E5" s="12"/>
      <c r="F5" s="10"/>
      <c r="G5" s="10"/>
      <c r="H5" s="5" t="s">
        <v>75</v>
      </c>
      <c r="I5" s="86">
        <f>(Record1!I5)</f>
        <v>0</v>
      </c>
      <c r="J5" s="82"/>
      <c r="K5" s="83"/>
    </row>
    <row r="6" spans="1:11" ht="14.25" thickBot="1">
      <c r="A6" s="112"/>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161</v>
      </c>
      <c r="B66" s="42"/>
      <c r="C66" s="43"/>
      <c r="D66" s="42"/>
      <c r="E66" s="50"/>
      <c r="F66" s="45">
        <v>5</v>
      </c>
      <c r="G66" s="1"/>
      <c r="H66" s="42" t="s">
        <v>109</v>
      </c>
      <c r="I66" s="3"/>
      <c r="J66" s="49">
        <f t="shared" si="1"/>
      </c>
      <c r="K66" s="40">
        <f t="shared" si="0"/>
      </c>
    </row>
    <row r="67" spans="1:11" ht="28.5" customHeight="1">
      <c r="A67" s="47" t="s">
        <v>162</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32.25" customHeight="1">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43"/>
      <c r="D87" s="42"/>
      <c r="E87" s="50"/>
      <c r="F87" s="45"/>
      <c r="G87" s="119"/>
      <c r="H87" s="42"/>
      <c r="I87" s="120"/>
      <c r="J87" s="49"/>
      <c r="K87" s="40"/>
    </row>
    <row r="88" spans="1:11" ht="28.5">
      <c r="A88" s="117" t="s">
        <v>156</v>
      </c>
      <c r="B88" s="73">
        <v>2</v>
      </c>
      <c r="C88" s="1"/>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25:B25"/>
    <mergeCell ref="A26:B26"/>
    <mergeCell ref="A90:B90"/>
    <mergeCell ref="B9:E9"/>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3" right="0.22" top="0.28" bottom="0.41" header="0.17" footer="0.2"/>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20.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K6" sqref="K6"/>
      <selection pane="topRight" activeCell="K6" sqref="K6"/>
      <selection pane="bottomLeft" activeCell="K6" sqref="K6"/>
      <selection pane="bottomRight" activeCell="I3" sqref="I3"/>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(Record19!I5)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118"/>
      <c r="D87" s="42"/>
      <c r="E87" s="50"/>
      <c r="F87" s="45"/>
      <c r="G87" s="119"/>
      <c r="H87" s="42"/>
      <c r="I87" s="120"/>
      <c r="J87" s="49"/>
      <c r="K87" s="40"/>
    </row>
    <row r="88" spans="1:11" ht="28.5">
      <c r="A88" s="117" t="s">
        <v>156</v>
      </c>
      <c r="B88" s="73">
        <v>2</v>
      </c>
      <c r="C88" s="129"/>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2" bottom="0.34" header="0.5" footer="0.108"/>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21.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K6" sqref="K6"/>
      <selection pane="topRight" activeCell="K6" sqref="K6"/>
      <selection pane="bottomLeft" activeCell="K6" sqref="K6"/>
      <selection pane="bottomRight" activeCell="I3" sqref="I3"/>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(Record20!I5)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43"/>
      <c r="D87" s="42"/>
      <c r="E87" s="50"/>
      <c r="F87" s="45"/>
      <c r="G87" s="119"/>
      <c r="H87" s="42"/>
      <c r="I87" s="120"/>
      <c r="J87" s="49"/>
      <c r="K87" s="40"/>
    </row>
    <row r="88" spans="1:11" ht="28.5">
      <c r="A88" s="117" t="s">
        <v>156</v>
      </c>
      <c r="B88" s="73">
        <v>2</v>
      </c>
      <c r="C88" s="1"/>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42"/>
      <c r="D112" s="42"/>
      <c r="E112" s="4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3:C114 C70:C71 C85 C103 C118:C119 G120 C111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21:E23 E34:E40 E50 E57:E58 E61:E63 E65 E103 E111 E113:E114">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17" bottom="0.34" header="0.5" footer="0.08"/>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22.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K6" sqref="K6"/>
      <selection pane="topRight" activeCell="K6" sqref="K6"/>
      <selection pane="bottomLeft" activeCell="K6" sqref="K6"/>
      <selection pane="bottomRight" activeCell="I3" sqref="I3"/>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(Record21!I5)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118"/>
      <c r="D87" s="42"/>
      <c r="E87" s="50"/>
      <c r="F87" s="45"/>
      <c r="G87" s="119"/>
      <c r="H87" s="42"/>
      <c r="I87" s="120"/>
      <c r="J87" s="49"/>
      <c r="K87" s="40"/>
    </row>
    <row r="88" spans="1:11" ht="28.5">
      <c r="A88" s="117" t="s">
        <v>156</v>
      </c>
      <c r="B88" s="73">
        <v>2</v>
      </c>
      <c r="C88" s="129"/>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42"/>
      <c r="D112" s="42"/>
      <c r="E112" s="4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3:C114 C70:C71 C85 C103 C118:C119 G120 C111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21:E23 E34:E40 E50 E57:E58 E61:E63 E65 E103 E111 E113:E114">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17" bottom="0.34" header="0.5" footer="0.059"/>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23.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A50" sqref="A50"/>
      <selection pane="topRight" activeCell="A50" sqref="A50"/>
      <selection pane="bottomLeft" activeCell="A50" sqref="A50"/>
      <selection pane="bottomRight" activeCell="I3" sqref="I3"/>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(Record22!I5)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43"/>
      <c r="D87" s="42"/>
      <c r="E87" s="50"/>
      <c r="F87" s="45"/>
      <c r="G87" s="119"/>
      <c r="H87" s="42"/>
      <c r="I87" s="120"/>
      <c r="J87" s="49"/>
      <c r="K87" s="40"/>
    </row>
    <row r="88" spans="1:11" ht="28.5">
      <c r="A88" s="117" t="s">
        <v>156</v>
      </c>
      <c r="B88" s="73">
        <v>2</v>
      </c>
      <c r="C88" s="1"/>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42"/>
      <c r="D112" s="42"/>
      <c r="E112" s="4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3:C114 C70:C71 C85 C103 C118:C119 G120 C111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21:E23 E34:E40 E50 E57:E58 E61:E63 E65 E103 E111 E113:E114">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17" bottom="0.33" header="0.5" footer="0.01"/>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24.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A50" sqref="A50"/>
      <selection pane="topRight" activeCell="A50" sqref="A50"/>
      <selection pane="bottomLeft" activeCell="A50" sqref="A50"/>
      <selection pane="bottomRight" activeCell="I3" sqref="I3"/>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(Record23!I5)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118"/>
      <c r="D87" s="42"/>
      <c r="E87" s="50"/>
      <c r="F87" s="45"/>
      <c r="G87" s="119"/>
      <c r="H87" s="42"/>
      <c r="I87" s="120"/>
      <c r="J87" s="49"/>
      <c r="K87" s="40"/>
    </row>
    <row r="88" spans="1:11" ht="28.5">
      <c r="A88" s="117" t="s">
        <v>156</v>
      </c>
      <c r="B88" s="73">
        <v>2</v>
      </c>
      <c r="C88" s="129"/>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42"/>
      <c r="D112" s="42"/>
      <c r="E112" s="4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3:C114 C70:C71 C85 C103 C118:C119 G120 C111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21:E23 E34:E40 E50 E57:E58 E61:E63 E65 E103 E111 E113:E114">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17" bottom="0.34" header="0.5" footer="0.01"/>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25.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A50" sqref="A50"/>
      <selection pane="topRight" activeCell="A50" sqref="A50"/>
      <selection pane="bottomLeft" activeCell="A50" sqref="A50"/>
      <selection pane="bottomRight" activeCell="C14" sqref="C14"/>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(Record24!I5)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43"/>
      <c r="D87" s="42"/>
      <c r="E87" s="50"/>
      <c r="F87" s="45"/>
      <c r="G87" s="119"/>
      <c r="H87" s="42"/>
      <c r="I87" s="120"/>
      <c r="J87" s="49"/>
      <c r="K87" s="40"/>
    </row>
    <row r="88" spans="1:11" ht="28.5">
      <c r="A88" s="117" t="s">
        <v>156</v>
      </c>
      <c r="B88" s="73">
        <v>2</v>
      </c>
      <c r="C88" s="1"/>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42"/>
      <c r="D112" s="42"/>
      <c r="E112" s="4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3:C114 C70:C71 C85 C103 C118:C119 G120 C111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21:E23 E34:E40 E50 E57:E58 E61:E63 E65 E103 E111 E113:E114">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17" bottom="0.33" header="0.5" footer="0.09"/>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26.xml><?xml version="1.0" encoding="utf-8"?>
<worksheet xmlns="http://schemas.openxmlformats.org/spreadsheetml/2006/main" xmlns:r="http://schemas.openxmlformats.org/officeDocument/2006/relationships">
  <dimension ref="A1:K126"/>
  <sheetViews>
    <sheetView showGridLines="0" tabSelected="1" zoomScale="73" zoomScaleNormal="73" zoomScalePageLayoutView="0" workbookViewId="0" topLeftCell="A1">
      <pane xSplit="1" ySplit="11" topLeftCell="B12" activePane="bottomRight" state="frozen"/>
      <selection pane="topLeft" activeCell="A1" sqref="A1"/>
      <selection pane="topRight" activeCell="B1" sqref="B1"/>
      <selection pane="bottomLeft" activeCell="A10" sqref="A10"/>
      <selection pane="bottomRight" activeCell="N7" sqref="N7"/>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28125" style="6" customWidth="1"/>
    <col min="10" max="10" width="15.140625" style="6" customWidth="1"/>
    <col min="11" max="11" width="13.28125" style="6" customWidth="1"/>
    <col min="12" max="16384" width="9.140625" style="6" customWidth="1"/>
  </cols>
  <sheetData>
    <row r="1" spans="1:11" ht="16.5" thickBot="1">
      <c r="A1" s="145" t="s">
        <v>166</v>
      </c>
      <c r="B1" s="145"/>
      <c r="C1" s="145"/>
      <c r="D1" s="145"/>
      <c r="E1" s="145"/>
      <c r="G1" s="54"/>
      <c r="H1" s="54"/>
      <c r="I1" s="72" t="s">
        <v>119</v>
      </c>
      <c r="J1" s="64">
        <f>COUNTA(Record1!I1,Record2!I1,Record3!I1,Record4!I1,Record5!I1,Record6!I1,Record7!I1,Record8!I1,Record9!I1,Record10!I1,Record11!I1,Record12!I1,Record13!I1,Record14!I1,Record15!I1,Record16!I1,Record17!I1,Record18!I1,Record19!I1,Record20!I1,Record21!I1,Record22!I1,Record23!I1,Record24!I1,Record25!I1)</f>
        <v>0</v>
      </c>
      <c r="K1" s="58"/>
    </row>
    <row r="2" spans="1:11" ht="56.25">
      <c r="A2" s="146" t="s">
        <v>73</v>
      </c>
      <c r="B2" s="146"/>
      <c r="C2" s="146"/>
      <c r="D2" s="146"/>
      <c r="E2" s="146"/>
      <c r="G2" s="54"/>
      <c r="H2" s="5"/>
      <c r="I2" s="63" t="s">
        <v>124</v>
      </c>
      <c r="J2" s="63" t="s">
        <v>125</v>
      </c>
      <c r="K2" s="65" t="s">
        <v>126</v>
      </c>
    </row>
    <row r="3" spans="1:11" ht="16.5" thickBot="1">
      <c r="A3" s="132"/>
      <c r="B3" s="56"/>
      <c r="C3" s="56"/>
      <c r="D3" s="56"/>
      <c r="E3" s="56"/>
      <c r="G3" s="54"/>
      <c r="H3" s="5"/>
      <c r="I3" s="66">
        <f>COUNTA(Record1!I3,Record2!I3,Record3!I3,Record4!I3,Record5!I3,Record6!I3,Record7!I3,Record8!I3,Record9!I3,Record10!I3,Record11!I3,Record12!I3,Record13!I3,Record14!I3,Record15!I3,Record16!I3,Record17!I3,Record18!I3,Record19!I3,Record20!I3,Record21!I3,Record22!I3,Record23!I3,Record24!I3,Record25!I3)</f>
        <v>0</v>
      </c>
      <c r="J3" s="66">
        <f>COUNTA(Record1!J3,Record2!J3,Record3!J3,Record4!J3,Record5!J3,Record6!J3,Record7!J3,Record8!J3,Record9!J3,Record10!J3,Record11!J3,Record12!J3,Record13!J3,Record14!J3,Record15!J3,Record16!J3,Record17!J3,Record18!J3,Record19!J3,Record20!J3,Record21!J3,Record22!J3,Record23!J3,Record24!J3,Record25!J3)</f>
        <v>0</v>
      </c>
      <c r="K3" s="67">
        <f>COUNTA(Record1!K3,Record2!K3,Record3!K3,Record4!K3,Record5!K3,Record6!K3,Record7!K3,Record8!K3,Record9!K3,Record10!K3,Record11!K3,Record12!K3,Record13!K3,Record14!K3,Record15!K3,Record16!K3,Record17!K3,Record18!K3,Record19!K3,Record20!K3,Record21!K3,Record22!K3,Record23!K3,Record24!K3,Record25!K3)</f>
        <v>0</v>
      </c>
    </row>
    <row r="4" spans="6:11" ht="44.25" customHeight="1" thickBot="1">
      <c r="F4" s="54"/>
      <c r="G4" s="54"/>
      <c r="H4" s="55" t="s">
        <v>120</v>
      </c>
      <c r="I4" s="68" t="str">
        <f>CONCATENATE(Record1!I1:K1," ",Record2!I1:K1," ",Record3!I1:K1," ",Record4!I1:K1," ",Record5!I1:K1," ",Record6!I1:K1," ",Record7!I1:K1," ",Record8!I1:K1," ")</f>
        <v>        </v>
      </c>
      <c r="J4" s="69" t="str">
        <f>CONCATENATE(Record9!I1," ",Record10!I1," ",Record11!I1," ",Record12!I1," ",Record13!I1:K1," ",Record14!I1," ",Record15!I1," ",Record16!I1," ")</f>
        <v>        </v>
      </c>
      <c r="K4" s="70" t="str">
        <f>CONCATENATE(Record17!I1," ",Record18!I1," ",Record19!I1," ",Record20!I1," ",Record21!I1," ",Record22!I1," ",Record23!I1," ",Record24!I1," ",Record25!I1)</f>
        <v>        </v>
      </c>
    </row>
    <row r="5" spans="1:11" ht="16.5" thickBot="1">
      <c r="A5" s="7"/>
      <c r="B5" s="8"/>
      <c r="F5" s="8"/>
      <c r="G5" s="8"/>
      <c r="H5" s="5" t="s">
        <v>0</v>
      </c>
      <c r="I5" s="147">
        <f>(Record1!I4:K4)</f>
        <v>0</v>
      </c>
      <c r="J5" s="148"/>
      <c r="K5" s="149"/>
    </row>
    <row r="6" spans="1:11" ht="15.75" thickBot="1">
      <c r="A6" s="9"/>
      <c r="B6" s="10"/>
      <c r="C6" s="10"/>
      <c r="D6" s="11"/>
      <c r="E6" s="12"/>
      <c r="F6" s="10"/>
      <c r="G6" s="10"/>
      <c r="H6" s="5" t="s">
        <v>139</v>
      </c>
      <c r="I6" s="92">
        <f>(Record1!I5)</f>
        <v>0</v>
      </c>
      <c r="J6" s="93" t="s">
        <v>138</v>
      </c>
      <c r="K6" s="94">
        <f>(Record25!I5)</f>
        <v>0</v>
      </c>
    </row>
    <row r="7" spans="3:11" ht="15" thickBot="1">
      <c r="C7" s="10"/>
      <c r="F7" s="13"/>
      <c r="G7" s="10"/>
      <c r="H7" s="5" t="s">
        <v>76</v>
      </c>
      <c r="I7" s="147">
        <f>(Record1!I6:K6)</f>
        <v>0</v>
      </c>
      <c r="J7" s="150"/>
      <c r="K7" s="151"/>
    </row>
    <row r="8" spans="1:10" ht="6.75" customHeight="1" thickBot="1">
      <c r="A8" s="9"/>
      <c r="B8" s="10"/>
      <c r="C8" s="10"/>
      <c r="D8" s="14"/>
      <c r="E8" s="15"/>
      <c r="F8" s="10"/>
      <c r="G8" s="10"/>
      <c r="H8" s="10"/>
      <c r="I8" s="15"/>
      <c r="J8" s="16"/>
    </row>
    <row r="9" spans="1:11" ht="12.75">
      <c r="A9" s="17"/>
      <c r="B9" s="144" t="s">
        <v>1</v>
      </c>
      <c r="C9" s="140"/>
      <c r="D9" s="140"/>
      <c r="E9" s="140"/>
      <c r="F9" s="139" t="s">
        <v>2</v>
      </c>
      <c r="G9" s="140"/>
      <c r="H9" s="140"/>
      <c r="I9" s="141"/>
      <c r="J9" s="18" t="s">
        <v>3</v>
      </c>
      <c r="K9" s="18" t="s">
        <v>3</v>
      </c>
    </row>
    <row r="10" spans="1:11" ht="12.75">
      <c r="A10" s="17"/>
      <c r="B10" s="19" t="s">
        <v>74</v>
      </c>
      <c r="C10" s="20"/>
      <c r="D10" s="21" t="s">
        <v>4</v>
      </c>
      <c r="E10" s="22" t="s">
        <v>5</v>
      </c>
      <c r="F10" s="23" t="s">
        <v>74</v>
      </c>
      <c r="G10" s="21"/>
      <c r="H10" s="20" t="s">
        <v>4</v>
      </c>
      <c r="I10" s="24" t="s">
        <v>5</v>
      </c>
      <c r="J10" s="25" t="s">
        <v>6</v>
      </c>
      <c r="K10" s="25" t="s">
        <v>7</v>
      </c>
    </row>
    <row r="11" spans="1:11" ht="13.5" thickBot="1">
      <c r="A11" s="132" t="s">
        <v>165</v>
      </c>
      <c r="B11" s="26" t="s">
        <v>77</v>
      </c>
      <c r="C11" s="27" t="s">
        <v>77</v>
      </c>
      <c r="D11" s="28" t="s">
        <v>8</v>
      </c>
      <c r="E11" s="29" t="s">
        <v>9</v>
      </c>
      <c r="F11" s="30" t="s">
        <v>77</v>
      </c>
      <c r="G11" s="28" t="s">
        <v>77</v>
      </c>
      <c r="H11" s="27" t="s">
        <v>10</v>
      </c>
      <c r="I11" s="31" t="s">
        <v>9</v>
      </c>
      <c r="J11" s="32" t="s">
        <v>9</v>
      </c>
      <c r="K11" s="32" t="s">
        <v>9</v>
      </c>
    </row>
    <row r="12" spans="1:11" ht="18">
      <c r="A12" s="33" t="s">
        <v>149</v>
      </c>
      <c r="B12" s="34"/>
      <c r="C12" s="35"/>
      <c r="D12" s="34"/>
      <c r="E12" s="36"/>
      <c r="F12" s="37"/>
      <c r="G12" s="35"/>
      <c r="H12" s="35"/>
      <c r="I12" s="38"/>
      <c r="J12" s="59"/>
      <c r="K12" s="40">
        <f aca="true" t="shared" si="0" ref="K12:K77">IF(ISERROR(SUM(I12)/G12),"",SUM(I12)/G12)</f>
      </c>
    </row>
    <row r="13" spans="1:11" ht="15.75" customHeight="1">
      <c r="A13" s="41" t="s">
        <v>12</v>
      </c>
      <c r="B13" s="42"/>
      <c r="C13" s="43"/>
      <c r="D13" s="42"/>
      <c r="E13" s="44"/>
      <c r="F13" s="45"/>
      <c r="G13" s="43"/>
      <c r="H13" s="43"/>
      <c r="I13" s="46"/>
      <c r="J13" s="59"/>
      <c r="K13" s="40">
        <f t="shared" si="0"/>
      </c>
    </row>
    <row r="14" spans="1:11" ht="18">
      <c r="A14" s="47" t="s">
        <v>13</v>
      </c>
      <c r="B14" s="42">
        <v>5</v>
      </c>
      <c r="C14" s="53">
        <f>SUM(Record1!C14,Record2!C14,Record3!C14,Record4!C14,Record5!C14,Record6!C14,Record7!C14,Record8!C14,Record9!C14,Record10!C14,Record11!C14,Record12!C14,Record13!C14,Record14!C14,Record15!C14,Record16!C14,Record17!C14,Record18!C14,Record19!C14,Record20!C14,Record21!C14,Record22!C14,Record23!C14,Record24!C14,Record25!C14)</f>
        <v>0</v>
      </c>
      <c r="D14" s="42" t="s">
        <v>82</v>
      </c>
      <c r="E14" s="53">
        <f>SUM(Record1!E14,Record2!E14,Record3!E14,Record4!E14,Record5!E14,Record6!E14,Record7!E14,Record8!E14,Record9!E14,Record10!E14,Record11!E14,Record12!E14,Record13!E14,Record14!E14,Record15!E14,Record16!E14,Record17!E14,Record18!E14,Record19!E14,Record20!E14,Record21!E14,Record22!E14,Record23!E14,Record24!E14,Record25!E14)</f>
        <v>0</v>
      </c>
      <c r="F14" s="45"/>
      <c r="G14" s="43"/>
      <c r="H14" s="43"/>
      <c r="I14" s="48"/>
      <c r="J14" s="60">
        <f>IF(ISERROR(SUM(E14)/C14),"",SUM(E14)/C14)</f>
      </c>
      <c r="K14" s="40">
        <f t="shared" si="0"/>
      </c>
    </row>
    <row r="15" spans="1:11" ht="29.25" customHeight="1">
      <c r="A15" s="47" t="s">
        <v>112</v>
      </c>
      <c r="B15" s="42">
        <v>2</v>
      </c>
      <c r="C15" s="53">
        <f>SUM(Record1!C15,Record2!C15,Record3!C15,Record4!C15,Record5!C15,Record6!C15,Record7!C15,Record8!C15,Record9!C15,Record10!C15,Record11!C15,Record12!C15,Record13!C15,Record14!C15,Record15!C15,Record16!C15,Record17!C15,Record18!C15,Record19!C15,Record20!C15,Record21!C15,Record22!C15,Record23!C15,Record24!C15,Record25!C15)</f>
        <v>0</v>
      </c>
      <c r="D15" s="42" t="s">
        <v>81</v>
      </c>
      <c r="E15" s="53">
        <f>SUM(Record1!E15,Record2!E15,Record3!E15,Record4!E15,Record5!E15,Record6!E15,Record7!E15,Record8!E15,Record9!E15,Record10!E15,Record11!E15,Record12!E15,Record13!E15,Record14!E15,Record15!E15,Record16!E15,Record17!E15,Record18!E15,Record19!E15,Record20!E15,Record21!E15,Record22!E15,Record23!E15,Record24!E15,Record25!E15)</f>
        <v>0</v>
      </c>
      <c r="F15" s="45"/>
      <c r="G15" s="43"/>
      <c r="H15" s="42"/>
      <c r="I15" s="48"/>
      <c r="J15" s="60">
        <f aca="true" t="shared" si="1" ref="J15:J80">IF(ISERROR(SUM(E15)/C15),"",SUM(E15)/C15)</f>
      </c>
      <c r="K15" s="40">
        <f t="shared" si="0"/>
      </c>
    </row>
    <row r="16" spans="1:11" ht="18">
      <c r="A16" s="47" t="s">
        <v>95</v>
      </c>
      <c r="B16" s="42"/>
      <c r="C16" s="43"/>
      <c r="D16" s="42"/>
      <c r="E16" s="50"/>
      <c r="F16" s="45"/>
      <c r="G16" s="43"/>
      <c r="H16" s="42"/>
      <c r="I16" s="48"/>
      <c r="J16" s="60">
        <f t="shared" si="1"/>
      </c>
      <c r="K16" s="40">
        <f t="shared" si="0"/>
      </c>
    </row>
    <row r="17" spans="1:11" ht="17.25">
      <c r="A17" s="51" t="s">
        <v>14</v>
      </c>
      <c r="B17" s="42" t="s">
        <v>88</v>
      </c>
      <c r="C17" s="53">
        <f>SUM(Record1!C17,Record2!C17,Record3!C17,Record4!C17,Record5!C17,Record6!C17,Record7!C17,Record8!C17,Record9!C17,Record10!C17,Record11!C17,Record12!C17,Record13!C17,Record14!C17,Record15!C17,Record16!C17,Record17!C17,Record18!C17,Record19!C17,Record20!C17,Record21!C17,Record22!C17,Record23!C17,Record24!C17,Record25!C17)</f>
        <v>0</v>
      </c>
      <c r="D17" s="42" t="s">
        <v>83</v>
      </c>
      <c r="E17" s="53">
        <f>SUM(Record1!E17,Record2!E17,Record3!E17,Record4!E17,Record5!E17,Record6!E17,Record7!E17,Record8!E17,Record9!E17,Record10!E17,Record11!E17,Record12!E17,Record13!E17,Record14!E17,Record15!E17,Record16!E17,Record17!E17,Record18!E17,Record19!E17,Record20!E17,Record21!E17,Record22!E17,Record23!E17,Record24!E17,Record25!E17)</f>
        <v>0</v>
      </c>
      <c r="F17" s="45"/>
      <c r="G17" s="43"/>
      <c r="H17" s="42"/>
      <c r="I17" s="48"/>
      <c r="J17" s="60">
        <f t="shared" si="1"/>
      </c>
      <c r="K17" s="40">
        <f t="shared" si="0"/>
      </c>
    </row>
    <row r="18" spans="1:11" ht="17.25">
      <c r="A18" s="51" t="s">
        <v>16</v>
      </c>
      <c r="B18" s="42">
        <v>3</v>
      </c>
      <c r="C18" s="53">
        <f>SUM(Record1!C18,Record2!C18,Record3!C18,Record4!C18,Record5!C18,Record6!C18,Record7!C18,Record8!C18,Record9!C18,Record10!C18,Record11!C18,Record12!C18,Record13!C18,Record14!C18,Record15!C18,Record16!C18,Record17!C18,Record18!C18,Record19!C18,Record20!C18,Record21!C18,Record22!C18,Record23!C18,Record24!C18,Record25!C18)</f>
        <v>0</v>
      </c>
      <c r="D18" s="42" t="s">
        <v>83</v>
      </c>
      <c r="E18" s="53">
        <f>SUM(Record1!E18,Record2!E18,Record3!E18,Record4!E18,Record5!E18,Record6!E18,Record7!E18,Record8!E18,Record9!E18,Record10!E18,Record11!E18,Record12!E18,Record13!E18,Record14!E18,Record15!E18,Record16!E18,Record17!E18,Record18!E18,Record19!E18,Record20!E18,Record21!E18,Record22!E18,Record23!E18,Record24!E18,Record25!E18)</f>
        <v>0</v>
      </c>
      <c r="F18" s="45"/>
      <c r="G18" s="43"/>
      <c r="H18" s="42"/>
      <c r="I18" s="48"/>
      <c r="J18" s="60">
        <f t="shared" si="1"/>
      </c>
      <c r="K18" s="40">
        <f t="shared" si="0"/>
      </c>
    </row>
    <row r="19" spans="1:11" ht="42.75">
      <c r="A19" s="47" t="s">
        <v>96</v>
      </c>
      <c r="B19" s="42">
        <v>3</v>
      </c>
      <c r="C19" s="53">
        <f>SUM(Record1!C19,Record2!C19,Record3!C19,Record4!C19,Record5!C19,Record6!C19,Record7!C19,Record8!C19,Record9!C19,Record10!C19,Record11!C19,Record12!C19,Record13!C19,Record14!C19,Record15!C19,Record16!C19,Record17!C19,Record18!C19,Record19!C19,Record20!C19,Record21!C19,Record22!C19,Record23!C19,Record24!C19,Record25!C19)</f>
        <v>0</v>
      </c>
      <c r="D19" s="42" t="s">
        <v>15</v>
      </c>
      <c r="E19" s="53">
        <f>SUM(Record1!E19,Record2!E19,Record3!E19,Record4!E19,Record5!E19,Record6!E19,Record7!E19,Record8!E19,Record9!E19,Record10!E19,Record11!E19,Record12!E19,Record13!E19,Record14!E19,Record15!E19,Record16!E19,Record17!E19,Record18!E19,Record19!E19,Record20!E19,Record21!E19,Record22!E19,Record23!E19,Record24!E19,Record25!E19)</f>
        <v>0</v>
      </c>
      <c r="F19" s="45"/>
      <c r="G19" s="43"/>
      <c r="H19" s="42"/>
      <c r="I19" s="48"/>
      <c r="J19" s="60">
        <f t="shared" si="1"/>
      </c>
      <c r="K19" s="40">
        <f t="shared" si="0"/>
      </c>
    </row>
    <row r="20" spans="1:11" ht="17.25">
      <c r="A20" s="47" t="s">
        <v>17</v>
      </c>
      <c r="B20" s="42"/>
      <c r="C20" s="43"/>
      <c r="D20" s="42"/>
      <c r="E20" s="50"/>
      <c r="F20" s="45"/>
      <c r="G20" s="43"/>
      <c r="H20" s="42"/>
      <c r="I20" s="48"/>
      <c r="J20" s="60">
        <f t="shared" si="1"/>
      </c>
      <c r="K20" s="40">
        <f t="shared" si="0"/>
      </c>
    </row>
    <row r="21" spans="1:11" ht="17.25">
      <c r="A21" s="51" t="s">
        <v>18</v>
      </c>
      <c r="B21" s="42">
        <v>2</v>
      </c>
      <c r="C21" s="53">
        <f>SUM(Record1!C21,Record2!C21,Record3!C21,Record4!C21,Record5!C21,Record6!C21,Record7!C21,Record8!C21,Record9!C21,Record10!C21,Record11!C21,Record12!C21,Record13!C21,Record14!C21,Record15!C21,Record16!C21,Record17!C21,Record18!C21,Record19!C21,Record20!C21,Record21!C21,Record22!C21,Record23!C21,Record24!C21,Record25!C21)</f>
        <v>0</v>
      </c>
      <c r="D21" s="42" t="s">
        <v>19</v>
      </c>
      <c r="E21" s="53">
        <f>SUM(Record1!E21,Record2!E21,Record3!E21,Record4!E21,Record5!E21,Record6!E21,Record7!E21,Record8!E21,Record9!E21,Record10!E21,Record11!E21,Record12!E21,Record13!E21,Record14!E21,Record15!E21,Record16!E21,Record17!E21,Record18!E21,Record19!E21,Record20!E21,Record21!E21,Record22!E21,Record23!E21,Record24!E21,Record25!E21)</f>
        <v>0</v>
      </c>
      <c r="F21" s="45"/>
      <c r="G21" s="43"/>
      <c r="H21" s="42"/>
      <c r="I21" s="48"/>
      <c r="J21" s="60">
        <f t="shared" si="1"/>
      </c>
      <c r="K21" s="40">
        <f t="shared" si="0"/>
      </c>
    </row>
    <row r="22" spans="1:11" ht="15" customHeight="1">
      <c r="A22" s="51" t="s">
        <v>20</v>
      </c>
      <c r="B22" s="42">
        <v>2</v>
      </c>
      <c r="C22" s="53">
        <f>SUM(Record1!C22,Record2!C22,Record3!C22,Record4!C22,Record5!C22,Record6!C22,Record7!C22,Record8!C22,Record9!C22,Record10!C22,Record11!C22,Record12!C22,Record13!C22,Record14!C22,Record15!C22,Record16!C22,Record17!C22,Record18!C22,Record19!C22,Record20!C22,Record21!C22,Record22!C22,Record23!C22,Record24!C22,Record25!C22)</f>
        <v>0</v>
      </c>
      <c r="D22" s="42" t="s">
        <v>19</v>
      </c>
      <c r="E22" s="53">
        <f>SUM(Record1!E22,Record2!E22,Record3!E22,Record4!E22,Record5!E22,Record6!E22,Record7!E22,Record8!E22,Record9!E22,Record10!E22,Record11!E22,Record12!E22,Record13!E22,Record14!E22,Record15!E22,Record16!E22,Record17!E22,Record18!E22,Record19!E22,Record20!E22,Record21!E22,Record22!E22,Record23!E22,Record24!E22,Record25!E22)</f>
        <v>0</v>
      </c>
      <c r="F22" s="45"/>
      <c r="G22" s="43"/>
      <c r="H22" s="42"/>
      <c r="I22" s="48"/>
      <c r="J22" s="60">
        <f t="shared" si="1"/>
      </c>
      <c r="K22" s="40">
        <f t="shared" si="0"/>
      </c>
    </row>
    <row r="23" spans="1:11" ht="17.25">
      <c r="A23" s="51" t="s">
        <v>21</v>
      </c>
      <c r="B23" s="42">
        <v>2</v>
      </c>
      <c r="C23" s="53">
        <f>SUM(Record1!C23,Record2!C23,Record3!C23,Record4!C23,Record5!C23,Record6!C23,Record7!C23,Record8!C23,Record9!C23,Record10!C23,Record11!C23,Record12!C23,Record13!C23,Record14!C23,Record15!C23,Record16!C23,Record17!C23,Record18!C23,Record19!C23,Record20!C23,Record21!C23,Record22!C23,Record23!C23,Record24!C23,Record25!C23)</f>
        <v>0</v>
      </c>
      <c r="D23" s="42" t="s">
        <v>19</v>
      </c>
      <c r="E23" s="53">
        <f>SUM(Record1!E23,Record2!E23,Record3!E23,Record4!E23,Record5!E23,Record6!E23,Record7!E23,Record8!E23,Record9!E23,Record10!E23,Record11!E23,Record12!E23,Record13!E23,Record14!E23,Record15!E23,Record16!E23,Record17!E23,Record18!E23,Record19!E23,Record20!E23,Record21!E23,Record22!E23,Record23!E23,Record24!E23,Record25!E23)</f>
        <v>0</v>
      </c>
      <c r="F23" s="45"/>
      <c r="G23" s="43"/>
      <c r="H23" s="42"/>
      <c r="I23" s="48"/>
      <c r="J23" s="60">
        <f t="shared" si="1"/>
      </c>
      <c r="K23" s="40">
        <f t="shared" si="0"/>
      </c>
    </row>
    <row r="24" spans="1:11" ht="28.5" thickBot="1">
      <c r="A24" s="41" t="s">
        <v>117</v>
      </c>
      <c r="B24" s="42">
        <v>5</v>
      </c>
      <c r="C24" s="78">
        <f>SUM(Record1!C24,Record2!C24,Record3!C24,Record4!C24,Record5!C24,Record6!C24,Record7!C24,Record8!C24,Record9!C24,Record10!C24,Record11!C24,Record12!C24,Record13!C24,Record14!C24,Record15!C24,Record16!C24,Record17!C24,Record18!C24,Record19!C24,Record20!C24,Record21!C24,Record22!C24,Record23!C24,Record24!C24,Record25!C24)</f>
        <v>0</v>
      </c>
      <c r="D24" s="42" t="s">
        <v>129</v>
      </c>
      <c r="E24" s="53">
        <f>SUM(Record1!E24,Record2!E24,Record3!E24,Record4!E24,Record5!E24,Record6!E24,Record7!E24,Record8!E24,Record9!E24,Record10!E24,Record11!E24,Record12!E24,Record13!E24,Record14!E24,Record15!E24,Record16!E24,Record17!E24,Record18!E24,Record19!E24,Record20!E24,Record21!E24,Record22!E24,Record23!E24,Record24!E24,Record25!E24)</f>
        <v>0</v>
      </c>
      <c r="F24" s="45"/>
      <c r="G24" s="43"/>
      <c r="H24" s="42"/>
      <c r="I24" s="48"/>
      <c r="J24" s="60">
        <f t="shared" si="1"/>
      </c>
      <c r="K24" s="40">
        <f t="shared" si="0"/>
      </c>
    </row>
    <row r="25" spans="1:11" ht="36" customHeight="1" thickBot="1">
      <c r="A25" s="142" t="s">
        <v>133</v>
      </c>
      <c r="B25" s="143"/>
      <c r="C25" s="90">
        <f>COUNTA(Record1!C25,Record2!C25,Record3!C25,Record4!C25,Record5!C25,Record6!C25,Record7!C25,Record8!C25,Record9!C25,Record10!C25,Record11!C25,Record12!C25,Record13!C25,Record14!C25,Record15!C25,Record16!C25,Record17!C25,Record18!C25,Record19!C25,Record20!C25,Record21!C25,Record22!C25,Record23!C25,Record24!C25,Record25!C25)</f>
        <v>0</v>
      </c>
      <c r="D25" s="73"/>
      <c r="E25" s="50"/>
      <c r="F25" s="45"/>
      <c r="G25" s="43"/>
      <c r="H25" s="42"/>
      <c r="I25" s="48"/>
      <c r="J25" s="60"/>
      <c r="K25" s="40"/>
    </row>
    <row r="26" spans="1:11" ht="39.75" customHeight="1" thickBot="1">
      <c r="A26" s="142" t="s">
        <v>132</v>
      </c>
      <c r="B26" s="143"/>
      <c r="C26" s="90">
        <f>COUNTA(Record1!C26,Record2!C26,Record3!C26,Record4!C26,Record5!C26,Record6!C26,Record7!C26,Record8!C26,Record9!C26,Record10!C26,Record11!C26,Record12!C26,Record13!C26,Record14!C26,Record15!C26,Record16!C26,Record17!C26,Record18!C26,Record19!C26,Record20!C26,Record21!C26,Record22!C26,Record23!C26,Record24!C26,Record25!C26)</f>
        <v>0</v>
      </c>
      <c r="D26" s="73"/>
      <c r="E26" s="50"/>
      <c r="F26" s="45"/>
      <c r="G26" s="43"/>
      <c r="H26" s="42"/>
      <c r="I26" s="48"/>
      <c r="J26" s="60"/>
      <c r="K26" s="40"/>
    </row>
    <row r="27" spans="1:11" s="97" customFormat="1" ht="24" customHeight="1">
      <c r="A27" s="96" t="s">
        <v>150</v>
      </c>
      <c r="B27" s="101">
        <f>SUM(B13:B24)</f>
        <v>24</v>
      </c>
      <c r="C27" s="102">
        <f>SUM(C13:C24)</f>
        <v>0</v>
      </c>
      <c r="D27" s="99"/>
      <c r="E27" s="101">
        <f>SUM(E13:E26)</f>
        <v>0</v>
      </c>
      <c r="F27" s="61"/>
      <c r="G27" s="103"/>
      <c r="H27" s="98"/>
      <c r="I27" s="104"/>
      <c r="J27" s="60">
        <f>IF(ISERROR(SUM(E27)/C27),"",SUM(E27/C27))</f>
      </c>
      <c r="K27" s="40" t="s">
        <v>147</v>
      </c>
    </row>
    <row r="28" spans="1:11" ht="17.25">
      <c r="A28" s="33" t="s">
        <v>131</v>
      </c>
      <c r="B28" s="43"/>
      <c r="C28" s="35"/>
      <c r="D28" s="42"/>
      <c r="E28" s="50"/>
      <c r="F28" s="45"/>
      <c r="G28" s="43"/>
      <c r="H28" s="42"/>
      <c r="I28" s="48"/>
      <c r="J28" s="60">
        <f t="shared" si="1"/>
      </c>
      <c r="K28" s="40">
        <f t="shared" si="0"/>
      </c>
    </row>
    <row r="29" spans="1:11" ht="17.25">
      <c r="A29" s="41" t="s">
        <v>22</v>
      </c>
      <c r="B29" s="42"/>
      <c r="C29" s="43"/>
      <c r="D29" s="42"/>
      <c r="E29" s="50"/>
      <c r="F29" s="45"/>
      <c r="G29" s="43"/>
      <c r="H29" s="42"/>
      <c r="I29" s="48"/>
      <c r="J29" s="60">
        <f t="shared" si="1"/>
      </c>
      <c r="K29" s="40">
        <f t="shared" si="0"/>
      </c>
    </row>
    <row r="30" spans="1:11" ht="43.5" customHeight="1">
      <c r="A30" s="47" t="s">
        <v>97</v>
      </c>
      <c r="B30" s="42"/>
      <c r="C30" s="43"/>
      <c r="D30" s="42"/>
      <c r="E30" s="50"/>
      <c r="F30" s="45">
        <v>5</v>
      </c>
      <c r="G30" s="53">
        <f>SUM(Record1!G29,Record2!G29,Record3!G29,Record4!G29,Record5!G29,Record6!G29,Record7!G29,Record8!G29,Record9!G29,Record10!G29,Record11!G29,Record12!G29,Record13!G29,Record14!G29,Record15!G29,Record16!G29,Record17!G29,Record18!G29,Record19!G29,Record20!G29,Record21!G29,Record22!G29,Record23!G29,Record24!G29,Record25!G29)</f>
        <v>0</v>
      </c>
      <c r="H30" s="42" t="s">
        <v>109</v>
      </c>
      <c r="I30" s="53">
        <f>SUM(Record1!I29,Record2!I29,Record3!I29,Record4!I29,Record5!I29,Record6!I29,Record7!I29,Record8!I29,Record9!I29,Record10!I29,Record11!I29,Record12!I29,Record13!I29,Record14!I29,Record15!I29,Record16!I29,Record17!I29,Record18!I29,Record19!I29,Record20!I29,Record21!I29,Record22!I29,Record23!I29,Record24!I29,Record25!I29)</f>
        <v>0</v>
      </c>
      <c r="J30" s="61">
        <f t="shared" si="1"/>
      </c>
      <c r="K30" s="40">
        <f t="shared" si="0"/>
      </c>
    </row>
    <row r="31" spans="1:11" ht="42.75">
      <c r="A31" s="47" t="s">
        <v>98</v>
      </c>
      <c r="B31" s="42"/>
      <c r="C31" s="42"/>
      <c r="D31" s="42"/>
      <c r="E31" s="42"/>
      <c r="F31" s="45">
        <v>5</v>
      </c>
      <c r="G31" s="53">
        <f>SUM(Record1!G30,Record2!G30,Record3!G30,Record4!G30,Record5!G30,Record6!G30,Record7!G30,Record8!G30,Record9!G30,Record10!G30,Record11!G30,Record12!G30,Record13!G30,Record14!G30,Record15!G30,Record16!G30,Record17!G30,Record18!G30,Record19!G30,Record20!G30,Record21!G30,Record22!G30,Record23!G30,Record24!G30,Record25!G30)</f>
        <v>0</v>
      </c>
      <c r="H31" s="42" t="s">
        <v>109</v>
      </c>
      <c r="I31" s="53">
        <f>SUM(Record1!I30,Record2!I30,Record3!I30,Record4!I30,Record5!I30,Record6!I30,Record7!I30,Record8!I30,Record9!I30,Record10!I30,Record11!I30,Record12!I30,Record13!I30,Record14!I30,Record15!I30,Record16!I30,Record17!I30,Record18!I30,Record19!I30,Record20!I30,Record21!I30,Record22!I30,Record23!I30,Record24!I30,Record25!I30)</f>
        <v>0</v>
      </c>
      <c r="J31" s="61">
        <f t="shared" si="1"/>
      </c>
      <c r="K31" s="40">
        <f t="shared" si="0"/>
      </c>
    </row>
    <row r="32" spans="1:11" ht="17.25">
      <c r="A32" s="47" t="s">
        <v>23</v>
      </c>
      <c r="B32" s="42">
        <v>1</v>
      </c>
      <c r="C32" s="53">
        <f>SUM(Record1!C31,Record2!C31,Record3!C31,Record4!C31,Record5!C31,Record6!C31,Record7!C31,Record8!C31,Record9!C31,Record10!C31,Record11!C31,Record12!C31,Record13!C31,Record14!C31,Record15!C31,Record16!C31,Record17!C31,Record18!C31,Record19!C31,Record20!C31,Record21!C31,Record22!C31,Record23!C31,Record24!C31,Record25!C31)</f>
        <v>0</v>
      </c>
      <c r="D32" s="42" t="s">
        <v>85</v>
      </c>
      <c r="E32" s="53">
        <f>SUM(Record1!E31,Record2!E31,Record3!E31,Record4!E31,Record5!E31,Record6!E31,Record7!E31,Record8!E31,Record9!E31,Record10!E31,Record11!E31,Record12!E31,Record13!E31,Record14!E31,Record15!E31,Record16!E31,Record17!E31,Record18!E31,Record19!E31,Record20!E31,Record21!E31,Record22!E31,Record23!E31,Record24!E31,Record25!E31)</f>
        <v>0</v>
      </c>
      <c r="F32" s="45"/>
      <c r="G32" s="43"/>
      <c r="H32" s="42"/>
      <c r="I32" s="48"/>
      <c r="J32" s="60">
        <f t="shared" si="1"/>
      </c>
      <c r="K32" s="40">
        <f t="shared" si="0"/>
      </c>
    </row>
    <row r="33" spans="1:11" ht="17.25">
      <c r="A33" s="41" t="s">
        <v>24</v>
      </c>
      <c r="B33" s="42"/>
      <c r="C33" s="43"/>
      <c r="D33" s="42"/>
      <c r="E33" s="50"/>
      <c r="F33" s="45"/>
      <c r="G33" s="43"/>
      <c r="H33" s="42"/>
      <c r="I33" s="48"/>
      <c r="J33" s="60">
        <f t="shared" si="1"/>
      </c>
      <c r="K33" s="40">
        <f t="shared" si="0"/>
      </c>
    </row>
    <row r="34" spans="1:11" ht="30" customHeight="1">
      <c r="A34" s="47" t="s">
        <v>25</v>
      </c>
      <c r="B34" s="42"/>
      <c r="C34" s="43"/>
      <c r="D34" s="42"/>
      <c r="E34" s="50"/>
      <c r="F34" s="45"/>
      <c r="G34" s="43"/>
      <c r="H34" s="42"/>
      <c r="I34" s="48"/>
      <c r="J34" s="60">
        <f t="shared" si="1"/>
      </c>
      <c r="K34" s="40">
        <f t="shared" si="0"/>
      </c>
    </row>
    <row r="35" spans="1:11" ht="17.25">
      <c r="A35" s="51" t="s">
        <v>26</v>
      </c>
      <c r="B35" s="42">
        <v>2</v>
      </c>
      <c r="C35" s="53">
        <f>SUM(Record1!C34,Record2!C34,Record3!C34,Record4!C34,Record5!C34,Record6!C34,Record7!C34,Record8!C34,Record9!C34,Record10!C34,Record11!C34,Record12!C34,Record13!C34,Record14!C34,Record15!C34,Record16!C34,Record17!C34,Record18!C34,Record19!C34,Record20!C34,Record21!C34,Record22!C34,Record23!C34,Record24!C34,Record25!C34)</f>
        <v>0</v>
      </c>
      <c r="D35" s="42" t="s">
        <v>19</v>
      </c>
      <c r="E35" s="53">
        <f>SUM(Record1!E34,Record2!E34,Record3!E34,Record4!E34,Record5!E34,Record6!E34,Record7!E34,Record8!E34,Record9!E34,Record10!E34,Record11!E34,Record12!E34,Record13!E34,Record14!E34,Record15!E34,Record16!E34,Record17!E34,Record18!E34,Record19!E34,Record20!E34,Record21!E34,Record22!E34,Record23!E34,Record24!E34,Record25!E34)</f>
        <v>0</v>
      </c>
      <c r="F35" s="45"/>
      <c r="G35" s="43"/>
      <c r="H35" s="42"/>
      <c r="I35" s="48"/>
      <c r="J35" s="60">
        <f t="shared" si="1"/>
      </c>
      <c r="K35" s="40">
        <f t="shared" si="0"/>
      </c>
    </row>
    <row r="36" spans="1:11" ht="17.25">
      <c r="A36" s="51" t="s">
        <v>27</v>
      </c>
      <c r="B36" s="42">
        <v>2</v>
      </c>
      <c r="C36" s="53">
        <f>SUM(Record1!C35,Record2!C35,Record3!C35,Record4!C35,Record5!C35,Record6!C35,Record7!C35,Record8!C35,Record9!C35,Record10!C35,Record11!C35,Record12!C35,Record13!C35,Record14!C35,Record15!C35,Record16!C35,Record17!C35,Record18!C35,Record19!C35,Record20!C35,Record21!C35,Record22!C35,Record23!C35,Record24!C35,Record25!C35)</f>
        <v>0</v>
      </c>
      <c r="D36" s="42" t="s">
        <v>19</v>
      </c>
      <c r="E36" s="53">
        <f>SUM(Record1!E35,Record2!E35,Record3!E35,Record4!E35,Record5!E35,Record6!E35,Record7!E35,Record8!E35,Record9!E35,Record10!E35,Record11!E35,Record12!E35,Record13!E35,Record14!E35,Record15!E35,Record16!E35,Record17!E35,Record18!E35,Record19!E35,Record20!E35,Record21!E35,Record22!E35,Record23!E35,Record24!E35,Record25!E35)</f>
        <v>0</v>
      </c>
      <c r="F36" s="45"/>
      <c r="G36" s="43"/>
      <c r="H36" s="42"/>
      <c r="I36" s="48"/>
      <c r="J36" s="60">
        <f t="shared" si="1"/>
      </c>
      <c r="K36" s="40">
        <f t="shared" si="0"/>
      </c>
    </row>
    <row r="37" spans="1:11" ht="17.25">
      <c r="A37" s="51" t="s">
        <v>28</v>
      </c>
      <c r="B37" s="42">
        <v>2</v>
      </c>
      <c r="C37" s="53">
        <f>SUM(Record1!C36,Record2!C36,Record3!C36,Record4!C36,Record5!C36,Record6!C36,Record7!C36,Record8!C36,Record9!C36,Record10!C36,Record11!C36,Record12!C36,Record13!C36,Record14!C36,Record15!C36,Record16!C36,Record17!C36,Record18!C36,Record19!C36,Record20!C36,Record21!C36,Record22!C36,Record23!C36,Record24!C36,Record25!C36)</f>
        <v>0</v>
      </c>
      <c r="D37" s="42" t="s">
        <v>19</v>
      </c>
      <c r="E37" s="53">
        <f>SUM(Record1!E36,Record2!E36,Record3!E36,Record4!E36,Record5!E36,Record6!E36,Record7!E36,Record8!E36,Record9!E36,Record10!E36,Record11!E36,Record12!E36,Record13!E36,Record14!E36,Record15!E36,Record16!E36,Record17!E36,Record18!E36,Record19!E36,Record20!E36,Record21!E36,Record22!E36,Record23!E36,Record24!E36,Record25!E36)</f>
        <v>0</v>
      </c>
      <c r="F37" s="45"/>
      <c r="G37" s="43"/>
      <c r="H37" s="42"/>
      <c r="I37" s="48"/>
      <c r="J37" s="60">
        <f t="shared" si="1"/>
      </c>
      <c r="K37" s="40">
        <f t="shared" si="0"/>
      </c>
    </row>
    <row r="38" spans="1:11" ht="17.25">
      <c r="A38" s="51" t="s">
        <v>29</v>
      </c>
      <c r="B38" s="42">
        <v>2</v>
      </c>
      <c r="C38" s="53">
        <f>SUM(Record1!C37,Record2!C37,Record3!C37,Record4!C37,Record5!C37,Record6!C37,Record7!C37,Record8!C37,Record9!C37,Record10!C37,Record11!C37,Record12!C37,Record13!C37,Record14!C37,Record15!C37,Record16!C37,Record17!C37,Record18!C37,Record19!C37,Record20!C37,Record21!C37,Record22!C37,Record23!C37,Record24!C37,Record25!C37)</f>
        <v>0</v>
      </c>
      <c r="D38" s="42" t="s">
        <v>19</v>
      </c>
      <c r="E38" s="53">
        <f>SUM(Record1!E37,Record2!E37,Record3!E37,Record4!E37,Record5!E37,Record6!E37,Record7!E37,Record8!E37,Record9!E37,Record10!E37,Record11!E37,Record12!E37,Record13!E37,Record14!E37,Record15!E37,Record16!E37,Record17!E37,Record18!E37,Record19!E37,Record20!E37,Record21!E37,Record22!E37,Record23!E37,Record24!E37,Record25!E37)</f>
        <v>0</v>
      </c>
      <c r="F38" s="45"/>
      <c r="G38" s="43"/>
      <c r="H38" s="42"/>
      <c r="I38" s="48"/>
      <c r="J38" s="60">
        <f t="shared" si="1"/>
      </c>
      <c r="K38" s="40">
        <f t="shared" si="0"/>
      </c>
    </row>
    <row r="39" spans="1:11" ht="17.25">
      <c r="A39" s="51" t="s">
        <v>30</v>
      </c>
      <c r="B39" s="42">
        <v>2</v>
      </c>
      <c r="C39" s="53">
        <f>SUM(Record1!C38,Record2!C38,Record3!C38,Record4!C38,Record5!C38,Record6!C38,Record7!C38,Record8!C38,Record9!C38,Record10!C38,Record11!C38,Record12!C38,Record13!C38,Record14!C38,Record15!C38,Record16!C38,Record17!C38,Record18!C38,Record19!C38,Record20!C38,Record21!C38,Record22!C38,Record23!C38,Record24!C38,Record25!C38)</f>
        <v>0</v>
      </c>
      <c r="D39" s="42" t="s">
        <v>19</v>
      </c>
      <c r="E39" s="53">
        <f>SUM(Record1!E38,Record2!E38,Record3!E38,Record4!E38,Record5!E38,Record6!E38,Record7!E38,Record8!E38,Record9!E38,Record10!E38,Record11!E38,Record12!E38,Record13!E38,Record14!E38,Record15!E38,Record16!E38,Record17!E38,Record18!E38,Record19!E38,Record20!E38,Record21!E38,Record22!E38,Record23!E38,Record24!E38,Record25!E38)</f>
        <v>0</v>
      </c>
      <c r="F39" s="45"/>
      <c r="G39" s="43"/>
      <c r="H39" s="42"/>
      <c r="I39" s="48"/>
      <c r="J39" s="60">
        <f t="shared" si="1"/>
      </c>
      <c r="K39" s="40">
        <f t="shared" si="0"/>
      </c>
    </row>
    <row r="40" spans="1:11" ht="17.25">
      <c r="A40" s="51" t="s">
        <v>31</v>
      </c>
      <c r="B40" s="42">
        <v>2</v>
      </c>
      <c r="C40" s="53">
        <f>SUM(Record1!C39,Record2!C39,Record3!C39,Record4!C39,Record5!C39,Record6!C39,Record7!C39,Record8!C39,Record9!C39,Record10!C39,Record11!C39,Record12!C39,Record13!C39,Record14!C39,Record15!C39,Record16!C39,Record17!C39,Record18!C39,Record19!C39,Record20!C39,Record21!C39,Record22!C39,Record23!C39,Record24!C39,Record25!C39)</f>
        <v>0</v>
      </c>
      <c r="D40" s="42" t="s">
        <v>19</v>
      </c>
      <c r="E40" s="53">
        <f>SUM(Record1!E39,Record2!E39,Record3!E39,Record4!E39,Record5!E39,Record6!E39,Record7!E39,Record8!E39,Record9!E39,Record10!E39,Record11!E39,Record12!E39,Record13!E39,Record14!E39,Record15!E39,Record16!E39,Record17!E39,Record18!E39,Record19!E39,Record20!E39,Record21!E39,Record22!E39,Record23!E39,Record24!E39,Record25!E39)</f>
        <v>0</v>
      </c>
      <c r="F40" s="45"/>
      <c r="G40" s="43"/>
      <c r="H40" s="42"/>
      <c r="I40" s="48"/>
      <c r="J40" s="60">
        <f t="shared" si="1"/>
      </c>
      <c r="K40" s="40">
        <f t="shared" si="0"/>
      </c>
    </row>
    <row r="41" spans="1:11" ht="17.25">
      <c r="A41" s="47" t="s">
        <v>32</v>
      </c>
      <c r="B41" s="42">
        <v>2</v>
      </c>
      <c r="C41" s="53">
        <f>SUM(Record1!C40,Record2!C40,Record3!C40,Record4!C40,Record5!C40,Record6!C40,Record7!C40,Record8!C40,Record9!C40,Record10!C40,Record11!C40,Record12!C40,Record13!C40,Record14!C40,Record15!C40,Record16!C40,Record17!C40,Record18!C40,Record19!C40,Record20!C40,Record21!C40,Record22!C40,Record23!C40,Record24!C40,Record25!C40)</f>
        <v>0</v>
      </c>
      <c r="D41" s="42" t="s">
        <v>19</v>
      </c>
      <c r="E41" s="53">
        <f>SUM(Record1!E40,Record2!E40,Record3!E40,Record4!E40,Record5!E40,Record6!E40,Record7!E40,Record8!E40,Record9!E40,Record10!E40,Record11!E40,Record12!E40,Record13!E40,Record14!E40,Record15!E40,Record16!E40,Record17!E40,Record18!E40,Record19!E40,Record20!E40,Record21!E40,Record22!E40,Record23!E40,Record24!E40,Record25!E40)</f>
        <v>0</v>
      </c>
      <c r="F41" s="45"/>
      <c r="G41" s="43"/>
      <c r="H41" s="42"/>
      <c r="I41" s="48"/>
      <c r="J41" s="60">
        <f t="shared" si="1"/>
      </c>
      <c r="K41" s="40">
        <f t="shared" si="0"/>
      </c>
    </row>
    <row r="42" spans="1:11" ht="28.5">
      <c r="A42" s="41" t="s">
        <v>128</v>
      </c>
      <c r="B42" s="42">
        <v>4</v>
      </c>
      <c r="C42" s="53">
        <f>SUM(Record1!C41,Record2!C41,Record3!C41,Record4!C41,Record5!C41,Record6!C41,Record7!C41,Record8!C41,Record9!C41,Record10!C41,Record11!C41,Record12!C41,Record13!C41,Record14!C41,Record15!C41,Record16!C41,Record17!C41,Record18!C41,Record19!C41,Record20!C41,Record21!C41,Record22!C41,Record23!C41,Record24!C41,Record25!C41)</f>
        <v>0</v>
      </c>
      <c r="D42" s="42" t="s">
        <v>33</v>
      </c>
      <c r="E42" s="53">
        <f>SUM(Record1!E41,Record2!E41,Record3!E41,Record4!E41,Record5!E41,Record6!E41,Record7!E41,Record8!E41,Record9!E41,Record10!E41,Record11!E41,Record12!E41,Record13!E41,Record14!E41,Record15!E41,Record16!E41,Record17!E41,Record18!E41,Record19!E41,Record20!E41,Record21!E41,Record22!E41,Record23!E41,Record24!E41,Record25!E41)</f>
        <v>0</v>
      </c>
      <c r="F42" s="45"/>
      <c r="G42" s="43"/>
      <c r="H42" s="42"/>
      <c r="I42" s="48"/>
      <c r="J42" s="60">
        <f t="shared" si="1"/>
      </c>
      <c r="K42" s="40">
        <f t="shared" si="0"/>
      </c>
    </row>
    <row r="43" spans="1:11" ht="30" customHeight="1">
      <c r="A43" s="41" t="s">
        <v>34</v>
      </c>
      <c r="B43" s="42">
        <v>1</v>
      </c>
      <c r="C43" s="53">
        <f>SUM(Record1!C42,Record2!C42,Record3!C42,Record4!C42,Record5!C42,Record6!C42,Record7!C42,Record8!C42,Record9!C42,Record10!C42,Record11!C42,Record12!C42,Record13!C42,Record14!C42,Record15!C42,Record16!C42,Record17!C42,Record18!C42,Record19!C42,Record20!C42,Record21!C42,Record22!C42,Record23!C42,Record24!C42,Record25!C42)</f>
        <v>0</v>
      </c>
      <c r="D43" s="42" t="s">
        <v>85</v>
      </c>
      <c r="E43" s="53">
        <f>SUM(Record1!E42,Record2!E42,Record3!E42,Record4!E42,Record5!E42,Record6!E42,Record7!E42,Record8!E42,Record9!E42,Record10!E42,Record11!E42,Record12!E42,Record13!E42,Record14!E42,Record15!E42,Record16!E42,Record17!E42,Record18!E42,Record19!E42,Record20!E42,Record21!E42,Record22!E42,Record23!E42,Record24!E42,Record25!E42)</f>
        <v>0</v>
      </c>
      <c r="F43" s="45"/>
      <c r="G43" s="43"/>
      <c r="H43" s="42"/>
      <c r="I43" s="48"/>
      <c r="J43" s="60">
        <f t="shared" si="1"/>
      </c>
      <c r="K43" s="40">
        <f t="shared" si="0"/>
      </c>
    </row>
    <row r="44" spans="1:11" ht="17.25">
      <c r="A44" s="47" t="s">
        <v>35</v>
      </c>
      <c r="B44" s="42"/>
      <c r="C44" s="43"/>
      <c r="D44" s="42"/>
      <c r="E44" s="50"/>
      <c r="F44" s="45"/>
      <c r="G44" s="43"/>
      <c r="H44" s="42"/>
      <c r="I44" s="48"/>
      <c r="J44" s="60">
        <f t="shared" si="1"/>
      </c>
      <c r="K44" s="40">
        <f t="shared" si="0"/>
      </c>
    </row>
    <row r="45" spans="1:11" ht="17.25">
      <c r="A45" s="51" t="s">
        <v>36</v>
      </c>
      <c r="B45" s="42">
        <v>1</v>
      </c>
      <c r="C45" s="53">
        <f>SUM(Record1!C44,Record2!C44,Record3!C44,Record4!C44,Record5!C44,Record6!C44,Record7!C44,Record8!C44,Record9!C44,Record10!C44,Record11!C44,Record12!C44,Record13!C44,Record14!C44,Record15!C44,Record16!C44,Record17!C44,Record18!C44,Record19!C44,Record20!C44,Record21!C44,Record22!C44,Record23!C44,Record24!C44,Record25!C44)</f>
        <v>0</v>
      </c>
      <c r="D45" s="42" t="s">
        <v>85</v>
      </c>
      <c r="E45" s="53">
        <f>SUM(Record1!E44,Record2!E44,Record3!E44,Record4!E44,Record5!E44,Record6!E44,Record7!E44,Record8!E44,Record9!E44,Record10!E44,Record11!E44,Record12!E44,Record13!E44,Record14!E44,Record15!E44,Record16!E44,Record17!E44,Record18!E44,Record19!E44,Record20!E44,Record21!E44,Record22!E44,Record23!E44,Record24!E44,Record25!E44)</f>
        <v>0</v>
      </c>
      <c r="F45" s="45"/>
      <c r="G45" s="43"/>
      <c r="H45" s="42"/>
      <c r="I45" s="48"/>
      <c r="J45" s="60">
        <f t="shared" si="1"/>
      </c>
      <c r="K45" s="40">
        <f t="shared" si="0"/>
      </c>
    </row>
    <row r="46" spans="1:11" ht="17.25">
      <c r="A46" s="51" t="s">
        <v>37</v>
      </c>
      <c r="B46" s="42">
        <v>1</v>
      </c>
      <c r="C46" s="53">
        <f>SUM(Record1!C45,Record2!C45,Record3!C45,Record4!C45,Record5!C45,Record6!C45,Record7!C45,Record8!C45,Record9!C45,Record10!C45,Record11!C45,Record12!C45,Record13!C45,Record14!C45,Record15!C45,Record16!C45,Record17!C45,Record18!C45,Record19!C45,Record20!C45,Record21!C45,Record22!C45,Record23!C45,Record24!C45,Record25!C45)</f>
        <v>0</v>
      </c>
      <c r="D46" s="42" t="s">
        <v>85</v>
      </c>
      <c r="E46" s="53">
        <f>SUM(Record1!E45,Record2!E45,Record3!E45,Record4!E45,Record5!E45,Record6!E45,Record7!E45,Record8!E45,Record9!E45,Record10!E45,Record11!E45,Record12!E45,Record13!E45,Record14!E45,Record15!E45,Record16!E45,Record17!E45,Record18!E45,Record19!E45,Record20!E45,Record21!E45,Record22!E45,Record23!E45,Record24!E45,Record25!E45)</f>
        <v>0</v>
      </c>
      <c r="F46" s="45"/>
      <c r="G46" s="43"/>
      <c r="H46" s="42"/>
      <c r="I46" s="48"/>
      <c r="J46" s="60">
        <f t="shared" si="1"/>
      </c>
      <c r="K46" s="40">
        <f t="shared" si="0"/>
      </c>
    </row>
    <row r="47" spans="1:11" ht="17.25">
      <c r="A47" s="47" t="s">
        <v>38</v>
      </c>
      <c r="B47" s="42"/>
      <c r="C47" s="43"/>
      <c r="D47" s="42"/>
      <c r="E47" s="50"/>
      <c r="F47" s="45"/>
      <c r="G47" s="43"/>
      <c r="H47" s="42"/>
      <c r="I47" s="48"/>
      <c r="J47" s="60">
        <f t="shared" si="1"/>
      </c>
      <c r="K47" s="40">
        <f t="shared" si="0"/>
      </c>
    </row>
    <row r="48" spans="1:11" ht="17.25">
      <c r="A48" s="51" t="s">
        <v>39</v>
      </c>
      <c r="B48" s="42">
        <v>1</v>
      </c>
      <c r="C48" s="53">
        <f>SUM(Record1!C47,Record2!C47,Record3!C47,Record4!C47,Record5!C47,Record6!C47,Record7!C47,Record8!C47,Record9!C47,Record10!C47,Record11!C47,Record12!C47,Record13!C47,Record14!C47,Record15!C47,Record16!C47,Record17!C47,Record18!C47,Record19!C47,Record20!C47,Record21!C47,Record22!C47,Record23!C47,Record24!C47,Record25!C47)</f>
        <v>0</v>
      </c>
      <c r="D48" s="42" t="s">
        <v>85</v>
      </c>
      <c r="E48" s="53">
        <f>SUM(Record1!E47,Record2!E47,Record3!E47,Record4!E47,Record5!E47,Record6!E47,Record7!E47,Record8!E47,Record9!E47,Record10!E47,Record11!E47,Record12!E47,Record13!E47,Record14!E47,Record15!E47,Record16!E47,Record17!E47,Record18!E47,Record19!E47,Record20!E47,Record21!E47,Record22!E47,Record23!E47,Record24!E47,Record25!E47)</f>
        <v>0</v>
      </c>
      <c r="F48" s="45"/>
      <c r="G48" s="43"/>
      <c r="H48" s="42"/>
      <c r="I48" s="48"/>
      <c r="J48" s="60">
        <f t="shared" si="1"/>
      </c>
      <c r="K48" s="40">
        <f t="shared" si="0"/>
      </c>
    </row>
    <row r="49" spans="1:11" ht="17.25">
      <c r="A49" s="51" t="s">
        <v>40</v>
      </c>
      <c r="B49" s="42">
        <v>1</v>
      </c>
      <c r="C49" s="53">
        <f>SUM(Record1!C48,Record2!C48,Record3!C48,Record4!C48,Record5!C48,Record6!C48,Record7!C48,Record8!C48,Record9!C48,Record10!C48,Record11!C48,Record12!C48,Record13!C48,Record14!C48,Record15!C48,Record16!C48,Record17!C48,Record18!C48,Record19!C48,Record20!C48,Record21!C48,Record22!C48,Record23!C48,Record24!C48,Record25!C48)</f>
        <v>0</v>
      </c>
      <c r="D49" s="42" t="s">
        <v>85</v>
      </c>
      <c r="E49" s="53">
        <f>SUM(Record1!E48,Record2!E48,Record3!E48,Record4!E48,Record5!E48,Record6!E48,Record7!E48,Record8!E48,Record9!E48,Record10!E48,Record11!E48,Record12!E48,Record13!E48,Record14!E48,Record15!E48,Record16!E48,Record17!E48,Record18!E48,Record19!E48,Record20!E48,Record21!E48,Record22!E48,Record23!E48,Record24!E48,Record25!E48)</f>
        <v>0</v>
      </c>
      <c r="F49" s="45"/>
      <c r="G49" s="43"/>
      <c r="H49" s="42"/>
      <c r="I49" s="48"/>
      <c r="J49" s="60">
        <f t="shared" si="1"/>
      </c>
      <c r="K49" s="40">
        <f t="shared" si="0"/>
      </c>
    </row>
    <row r="50" spans="1:11" ht="30" customHeight="1">
      <c r="A50" s="41" t="s">
        <v>159</v>
      </c>
      <c r="B50" s="42">
        <v>3</v>
      </c>
      <c r="C50" s="53">
        <f>SUM(Record1!C49,Record2!C49,Record3!C49,Record4!C49,Record5!C49,Record6!C49,Record7!C49,Record8!C49,Record9!C49,Record10!C49,Record11!C49,Record12!C49,Record13!C49,Record14!C49,Record15!C49,Record16!C49,Record17!C49,Record18!C49,Record19!C49,Record20!C49,Record21!C49,Record22!C49,Record23!C49,Record24!C49,Record25!C49)</f>
        <v>0</v>
      </c>
      <c r="D50" s="42" t="s">
        <v>118</v>
      </c>
      <c r="E50" s="53">
        <f>SUM(Record1!E49,Record2!E49,Record3!E49,Record4!E49,Record5!E49,Record6!E49,Record7!E49,Record8!E49,Record9!E49,Record10!E49,Record11!E49,Record12!E49,Record13!E49,Record14!E49,Record15!E49,Record16!E49,Record17!E49,Record18!E49,Record19!E49,Record20!E49,Record21!E49,Record22!E49,Record23!E49,Record24!E49,Record25!E49)</f>
        <v>0</v>
      </c>
      <c r="F50" s="45">
        <v>5</v>
      </c>
      <c r="G50" s="53">
        <f>SUM(Record1!G49,Record2!G49,Record3!G49,Record4!G49,Record5!G49,Record6!G49,Record7!G49,Record8!G49,Record9!G49,Record10!G49,Record11!G49,Record12!G49,Record13!G49,Record14!G49,Record15!G49,Record16!G49,Record17!G49,Record18!G49,Record19!G49,Record20!G49,Record21!G49,Record22!G49,Record23!G49,Record24!G49,Record25!G49)</f>
        <v>0</v>
      </c>
      <c r="H50" s="42" t="s">
        <v>109</v>
      </c>
      <c r="I50" s="53">
        <f>SUM(Record1!I49,Record2!I49,Record3!I49,Record4!I49,Record5!I49,Record6!I49,Record7!I49,Record8!I49,Record9!I49,Record10!I49,Record11!I49,Record12!I49,Record13!I49,Record14!I49,Record15!I49,Record16!I49,Record17!I49,Record18!I49,Record19!I49,Record20!I49,Record21!I49,Record22!I49,Record23!I49,Record24!I49,Record25!I49)</f>
        <v>0</v>
      </c>
      <c r="J50" s="62">
        <f t="shared" si="1"/>
      </c>
      <c r="K50" s="40">
        <f t="shared" si="0"/>
      </c>
    </row>
    <row r="51" spans="1:11" ht="42.75">
      <c r="A51" s="41" t="s">
        <v>99</v>
      </c>
      <c r="B51" s="42">
        <v>2</v>
      </c>
      <c r="C51" s="53">
        <f>SUM(Record1!C50,Record2!C50,Record3!C50,Record4!C50,Record5!C50,Record6!C50,Record7!C50,Record8!C50,Record9!C50,Record10!C50,Record11!C50,Record12!C50,Record13!C50,Record14!C50,Record15!C50,Record16!C50,Record17!C50,Record18!C50,Record19!C50,Record20!C50,Record21!C50,Record22!C50,Record23!C50,Record24!C50,Record25!C50)</f>
        <v>0</v>
      </c>
      <c r="D51" s="42" t="s">
        <v>19</v>
      </c>
      <c r="E51" s="53">
        <f>SUM(Record1!E50,Record2!E50,Record3!E50,Record4!E50,Record5!E50,Record6!E50,Record7!E50,Record8!E50,Record9!E50,Record10!E50,Record11!E50,Record12!E50,Record13!E50,Record14!E50,Record15!E50,Record16!E50,Record17!E50,Record18!E50,Record19!E50,Record20!E50,Record21!E50,Record22!E50,Record23!E50,Record24!E50,Record25!E50)</f>
        <v>0</v>
      </c>
      <c r="F51" s="45"/>
      <c r="G51" s="43"/>
      <c r="H51" s="42"/>
      <c r="I51" s="48"/>
      <c r="J51" s="60">
        <f t="shared" si="1"/>
      </c>
      <c r="K51" s="40">
        <f t="shared" si="0"/>
      </c>
    </row>
    <row r="52" spans="1:11" ht="17.25" customHeight="1">
      <c r="A52" s="41" t="s">
        <v>100</v>
      </c>
      <c r="B52" s="42"/>
      <c r="C52" s="43"/>
      <c r="D52" s="42"/>
      <c r="E52" s="50"/>
      <c r="F52" s="45"/>
      <c r="G52" s="43"/>
      <c r="H52" s="42"/>
      <c r="I52" s="48"/>
      <c r="J52" s="60">
        <f t="shared" si="1"/>
      </c>
      <c r="K52" s="40">
        <f t="shared" si="0"/>
      </c>
    </row>
    <row r="53" spans="1:11" ht="17.25">
      <c r="A53" s="47" t="s">
        <v>41</v>
      </c>
      <c r="B53" s="42">
        <v>5</v>
      </c>
      <c r="C53" s="53">
        <f>SUM(Record1!C52,Record2!C52,Record3!C52,Record4!C52,Record5!C52,Record6!C52,Record7!C52,Record8!C52,Record9!C52,Record10!C52,Record11!C52,Record12!C52,Record13!C52,Record14!C52,Record15!C52,Record16!C52,Record17!C52,Record18!C52,Record19!C52,Record20!C52,Record21!C52,Record22!C52,Record23!C52,Record24!C52,Record25!C52)</f>
        <v>0</v>
      </c>
      <c r="D53" s="42" t="s">
        <v>84</v>
      </c>
      <c r="E53" s="53">
        <f>SUM(Record1!E52,Record2!E52,Record3!E52,Record4!E52,Record5!E52,Record6!E52,Record7!E52,Record8!E52,Record9!E52,Record10!E52,Record11!E52,Record12!E52,Record13!E52,Record14!E52,Record15!E52,Record16!E52,Record17!E52,Record18!E52,Record19!E52,Record20!E52,Record21!E52,Record22!E52,Record23!E52,Record24!E52,Record25!E52)</f>
        <v>0</v>
      </c>
      <c r="F53" s="45"/>
      <c r="G53" s="43"/>
      <c r="H53" s="42"/>
      <c r="I53" s="48"/>
      <c r="J53" s="60">
        <f t="shared" si="1"/>
      </c>
      <c r="K53" s="40">
        <f t="shared" si="0"/>
      </c>
    </row>
    <row r="54" spans="1:11" ht="17.25">
      <c r="A54" s="47" t="s">
        <v>64</v>
      </c>
      <c r="B54" s="42">
        <v>4</v>
      </c>
      <c r="C54" s="53">
        <f>SUM(Record1!C53,Record2!C53,Record3!C53,Record4!C53,Record5!C53,Record6!C53,Record7!C53,Record8!C53,Record9!C53,Record10!C53,Record11!C53,Record12!C53,Record13!C53,Record14!C53,Record15!C53,Record16!C53,Record17!C53,Record18!C53,Record19!C53,Record20!C53,Record21!C53,Record22!C53,Record23!C53,Record24!C53,Record25!C53)</f>
        <v>0</v>
      </c>
      <c r="D54" s="42" t="s">
        <v>33</v>
      </c>
      <c r="E54" s="53">
        <f>SUM(Record1!E53,Record2!E53,Record3!E53,Record4!E53,Record5!E53,Record6!E53,Record7!E53,Record8!E53,Record9!E53,Record10!E53,Record11!E53,Record12!E53,Record13!E53,Record14!E53,Record15!E53,Record16!E53,Record17!E53,Record18!E53,Record19!E53,Record20!E53,Record21!E53,Record22!E53,Record23!E53,Record24!E53,Record25!E53)</f>
        <v>0</v>
      </c>
      <c r="F54" s="45"/>
      <c r="G54" s="43"/>
      <c r="H54" s="42"/>
      <c r="I54" s="48"/>
      <c r="J54" s="60">
        <f t="shared" si="1"/>
      </c>
      <c r="K54" s="40">
        <f t="shared" si="0"/>
      </c>
    </row>
    <row r="55" spans="1:11" ht="17.25">
      <c r="A55" s="47" t="s">
        <v>65</v>
      </c>
      <c r="B55" s="42">
        <v>4</v>
      </c>
      <c r="C55" s="53">
        <f>SUM(Record1!C54,Record2!C54,Record3!C54,Record4!C54,Record5!C54,Record6!C54,Record7!C54,Record8!C54,Record9!C54,Record10!C54,Record11!C54,Record12!C54,Record13!C54,Record14!C54,Record15!C54,Record16!C54,Record17!C54,Record18!C54,Record19!C54,Record20!C54,Record21!C54,Record22!C54,Record23!C54,Record24!C54,Record25!C54)</f>
        <v>0</v>
      </c>
      <c r="D55" s="42" t="s">
        <v>33</v>
      </c>
      <c r="E55" s="53">
        <f>SUM(Record1!E54,Record2!E54,Record3!E54,Record4!E54,Record5!E54,Record6!E54,Record7!E54,Record8!E54,Record9!E54,Record10!E54,Record11!E54,Record12!E54,Record13!E54,Record14!E54,Record15!E54,Record16!E54,Record17!E54,Record18!E54,Record19!E54,Record20!E54,Record21!E54,Record22!E54,Record23!E54,Record24!E54,Record25!E54)</f>
        <v>0</v>
      </c>
      <c r="F55" s="45"/>
      <c r="G55" s="43"/>
      <c r="H55" s="42"/>
      <c r="I55" s="48"/>
      <c r="J55" s="60">
        <f t="shared" si="1"/>
      </c>
      <c r="K55" s="40">
        <f t="shared" si="0"/>
      </c>
    </row>
    <row r="56" spans="1:11" ht="28.5">
      <c r="A56" s="47" t="s">
        <v>66</v>
      </c>
      <c r="B56" s="42">
        <v>4</v>
      </c>
      <c r="C56" s="53">
        <f>SUM(Record1!C55,Record2!C55,Record3!C55,Record4!C55,Record5!C55,Record6!C55,Record7!C55,Record8!C55,Record9!C55,Record10!C55,Record11!C55,Record12!C55,Record13!C55,Record14!C55,Record15!C55,Record16!C55,Record17!C55,Record18!C55,Record19!C55,Record20!C55,Record21!C55,Record22!C55,Record23!C55,Record24!C55,Record25!C55)</f>
        <v>0</v>
      </c>
      <c r="D56" s="42" t="s">
        <v>33</v>
      </c>
      <c r="E56" s="53">
        <f>SUM(Record1!E55,Record2!E55,Record3!E55,Record4!E55,Record5!E55,Record6!E55,Record7!E55,Record8!E55,Record9!E55,Record10!E55,Record11!E55,Record12!E55,Record13!E55,Record14!E55,Record15!E55,Record16!E55,Record17!E55,Record18!E55,Record19!E55,Record20!E55,Record21!E55,Record22!E55,Record23!E55,Record24!E55,Record25!E55)</f>
        <v>0</v>
      </c>
      <c r="F56" s="45"/>
      <c r="G56" s="43"/>
      <c r="H56" s="42"/>
      <c r="I56" s="48"/>
      <c r="J56" s="60">
        <f t="shared" si="1"/>
      </c>
      <c r="K56" s="40">
        <f t="shared" si="0"/>
      </c>
    </row>
    <row r="57" spans="1:11" ht="28.5">
      <c r="A57" s="47" t="s">
        <v>67</v>
      </c>
      <c r="B57" s="42"/>
      <c r="C57" s="43"/>
      <c r="D57" s="42"/>
      <c r="E57" s="50"/>
      <c r="F57" s="45"/>
      <c r="G57" s="43"/>
      <c r="H57" s="42"/>
      <c r="I57" s="48"/>
      <c r="J57" s="60">
        <f t="shared" si="1"/>
      </c>
      <c r="K57" s="40">
        <f t="shared" si="0"/>
      </c>
    </row>
    <row r="58" spans="1:11" ht="15.75" customHeight="1">
      <c r="A58" s="51" t="s">
        <v>42</v>
      </c>
      <c r="B58" s="42">
        <v>2</v>
      </c>
      <c r="C58" s="53">
        <f>SUM(Record1!C57,Record2!C57,Record3!C57,Record4!C57,Record5!C57,Record6!C57,Record7!C57,Record8!C57,Record9!C57,Record10!C57,Record11!C57,Record12!C57,Record13!C57,Record14!C57,Record15!C57,Record16!C57,Record17!C57,Record18!C57,Record19!C57,Record20!C57,Record21!C57,Record22!C57,Record23!C57,Record24!C57,Record25!C57)</f>
        <v>0</v>
      </c>
      <c r="D58" s="42" t="s">
        <v>19</v>
      </c>
      <c r="E58" s="53">
        <f>SUM(Record1!E57,Record2!E57,Record3!E57,Record4!E57,Record5!E57,Record6!E57,Record7!E57,Record8!E57,Record9!E57,Record10!E57,Record11!E57,Record12!E57,Record13!E57,Record14!E57,Record15!E57,Record16!E57,Record17!E57,Record18!E57,Record19!E57,Record20!E57,Record21!E57,Record22!E57,Record23!E57,Record24!E57,Record25!E57)</f>
        <v>0</v>
      </c>
      <c r="F58" s="45"/>
      <c r="G58" s="43"/>
      <c r="H58" s="42"/>
      <c r="I58" s="48"/>
      <c r="J58" s="60">
        <f t="shared" si="1"/>
      </c>
      <c r="K58" s="40">
        <f t="shared" si="0"/>
      </c>
    </row>
    <row r="59" spans="1:11" ht="17.25" customHeight="1">
      <c r="A59" s="51" t="s">
        <v>43</v>
      </c>
      <c r="B59" s="42">
        <v>2</v>
      </c>
      <c r="C59" s="53">
        <f>SUM(Record1!C58,Record2!C58,Record3!C58,Record4!C58,Record5!C58,Record6!C58,Record7!C58,Record8!C58,Record9!C58,Record10!C58,Record11!C58,Record12!C58,Record13!C58,Record14!C58,Record15!C58,Record16!C58,Record17!C58,Record18!C58,Record19!C58,Record20!C58,Record21!C58,Record22!C58,Record23!C58,Record24!C58,Record25!C58)</f>
        <v>0</v>
      </c>
      <c r="D59" s="42" t="s">
        <v>19</v>
      </c>
      <c r="E59" s="53">
        <f>SUM(Record1!E58,Record2!E58,Record3!E58,Record4!E58,Record5!E58,Record6!E58,Record7!E58,Record8!E58,Record9!E58,Record10!E58,Record11!E58,Record12!E58,Record13!E58,Record14!E58,Record15!E58,Record16!E58,Record17!E58,Record18!E58,Record19!E58,Record20!E58,Record21!E58,Record22!E58,Record23!E58,Record24!E58,Record25!E58)</f>
        <v>0</v>
      </c>
      <c r="F59" s="45"/>
      <c r="G59" s="43"/>
      <c r="H59" s="42"/>
      <c r="I59" s="48"/>
      <c r="J59" s="60">
        <f t="shared" si="1"/>
      </c>
      <c r="K59" s="40">
        <f t="shared" si="0"/>
      </c>
    </row>
    <row r="60" spans="1:11" ht="17.25">
      <c r="A60" s="51" t="s">
        <v>69</v>
      </c>
      <c r="B60" s="42">
        <v>1</v>
      </c>
      <c r="C60" s="53">
        <f>SUM(Record1!C59,Record2!C59,Record3!C59,Record4!C59,Record5!C59,Record6!C59,Record7!C59,Record8!C59,Record9!C59,Record10!C59,Record11!C59,Record12!C59,Record13!C59,Record14!C59,Record15!C59,Record16!C59,Record17!C59,Record18!C59,Record19!C59,Record20!C59,Record21!C59,Record22!C59,Record23!C59,Record24!C59,Record25!C59)</f>
        <v>0</v>
      </c>
      <c r="D60" s="42" t="s">
        <v>85</v>
      </c>
      <c r="E60" s="53">
        <f>SUM(Record1!E59,Record2!E59,Record3!E59,Record4!E59,Record5!E59,Record6!E59,Record7!E59,Record8!E59,Record9!E59,Record10!E59,Record11!E59,Record12!E59,Record13!E59,Record14!E59,Record15!E59,Record16!E59,Record17!E59,Record18!E59,Record19!E59,Record20!E59,Record21!E59,Record22!E59,Record23!E59,Record24!E59,Record25!E59)</f>
        <v>0</v>
      </c>
      <c r="F60" s="45"/>
      <c r="G60" s="43"/>
      <c r="H60" s="42"/>
      <c r="I60" s="48"/>
      <c r="J60" s="60">
        <f t="shared" si="1"/>
      </c>
      <c r="K60" s="40">
        <f t="shared" si="0"/>
      </c>
    </row>
    <row r="61" spans="1:11" ht="17.25">
      <c r="A61" s="41" t="s">
        <v>101</v>
      </c>
      <c r="B61" s="42"/>
      <c r="C61" s="43"/>
      <c r="D61" s="42"/>
      <c r="E61" s="50"/>
      <c r="F61" s="45"/>
      <c r="G61" s="43"/>
      <c r="H61" s="42"/>
      <c r="I61" s="48"/>
      <c r="J61" s="60">
        <f t="shared" si="1"/>
      </c>
      <c r="K61" s="40">
        <f t="shared" si="0"/>
      </c>
    </row>
    <row r="62" spans="1:11" ht="17.25">
      <c r="A62" s="47" t="s">
        <v>90</v>
      </c>
      <c r="B62" s="42">
        <v>2</v>
      </c>
      <c r="C62" s="53">
        <f>SUM(Record1!C61,Record2!C61,Record3!C61,Record4!C61,Record5!C61,Record6!C61,Record7!C61,Record8!C61,Record9!C61,Record10!C61,Record11!C61,Record12!C61,Record13!C61,Record14!C61,Record15!C61,Record16!C61,Record17!C61,Record18!C61,Record19!C61,Record20!C61,Record21!C61,Record22!C61,Record23!C61,Record24!C61,Record25!C61)</f>
        <v>0</v>
      </c>
      <c r="D62" s="42" t="s">
        <v>19</v>
      </c>
      <c r="E62" s="53">
        <f>SUM(Record1!E61,Record2!E61,Record3!E61,Record4!E61,Record5!E61,Record6!E61,Record7!E61,Record8!E61,Record9!E61,Record10!E61,Record11!E61,Record12!E61,Record13!E61,Record14!E61,Record15!E61,Record16!E61,Record17!E61,Record18!E61,Record19!E61,Record20!E61,Record21!E61,Record22!E61,Record23!E61,Record24!E61,Record25!E61)</f>
        <v>0</v>
      </c>
      <c r="F62" s="45"/>
      <c r="G62" s="43"/>
      <c r="H62" s="42"/>
      <c r="I62" s="48"/>
      <c r="J62" s="60">
        <f t="shared" si="1"/>
      </c>
      <c r="K62" s="40">
        <f t="shared" si="0"/>
      </c>
    </row>
    <row r="63" spans="1:11" ht="17.25">
      <c r="A63" s="47" t="s">
        <v>44</v>
      </c>
      <c r="B63" s="42">
        <v>2</v>
      </c>
      <c r="C63" s="53">
        <f>SUM(Record1!C62,Record2!C62,Record3!C62,Record4!C62,Record5!C62,Record6!C62,Record7!C62,Record8!C62,Record9!C62,Record10!C62,Record11!C62,Record12!C62,Record13!C62,Record14!C62,Record15!C62,Record16!C62,Record17!C62,Record18!C62,Record19!C62,Record20!C62,Record21!C62,Record22!C62,Record23!C62,Record24!C62,Record25!C62)</f>
        <v>0</v>
      </c>
      <c r="D63" s="42" t="s">
        <v>19</v>
      </c>
      <c r="E63" s="53">
        <f>SUM(Record1!E62,Record2!E62,Record3!E62,Record4!E62,Record5!E62,Record6!E62,Record7!E62,Record8!E62,Record9!E62,Record10!E62,Record11!E62,Record12!E62,Record13!E62,Record14!E62,Record15!E62,Record16!E62,Record17!E62,Record18!E62,Record19!E62,Record20!E62,Record21!E62,Record22!E62,Record23!E62,Record24!E62,Record25!E62)</f>
        <v>0</v>
      </c>
      <c r="F63" s="45"/>
      <c r="G63" s="43"/>
      <c r="H63" s="42"/>
      <c r="I63" s="48"/>
      <c r="J63" s="60">
        <f t="shared" si="1"/>
      </c>
      <c r="K63" s="40">
        <f t="shared" si="0"/>
      </c>
    </row>
    <row r="64" spans="1:11" ht="17.25">
      <c r="A64" s="47" t="s">
        <v>45</v>
      </c>
      <c r="B64" s="42">
        <v>2</v>
      </c>
      <c r="C64" s="53">
        <f>SUM(Record1!C63,Record2!C63,Record3!C63,Record4!C63,Record5!C63,Record6!C63,Record7!C63,Record8!C63,Record9!C63,Record10!C63,Record11!C63,Record12!C63,Record13!C63,Record14!C63,Record15!C63,Record16!C63,Record17!C63,Record18!C63,Record19!C63,Record20!C63,Record21!C63,Record22!C63,Record23!C63,Record24!C63,Record25!C63)</f>
        <v>0</v>
      </c>
      <c r="D64" s="42" t="s">
        <v>19</v>
      </c>
      <c r="E64" s="53">
        <f>SUM(Record1!E63,Record2!E63,Record3!E63,Record4!E63,Record5!E63,Record6!E63,Record7!E63,Record8!E63,Record9!E63,Record10!E63,Record11!E63,Record12!E63,Record13!E63,Record14!E63,Record15!E63,Record16!E63,Record17!E63,Record18!E63,Record19!E63,Record20!E63,Record21!E63,Record22!E63,Record23!E63,Record24!E63,Record25!E63)</f>
        <v>0</v>
      </c>
      <c r="F64" s="45"/>
      <c r="G64" s="43"/>
      <c r="H64" s="42"/>
      <c r="I64" s="48"/>
      <c r="J64" s="60">
        <f t="shared" si="1"/>
      </c>
      <c r="K64" s="40">
        <f t="shared" si="0"/>
      </c>
    </row>
    <row r="65" spans="1:11" ht="15.75" customHeight="1">
      <c r="A65" s="41" t="s">
        <v>102</v>
      </c>
      <c r="B65" s="42"/>
      <c r="C65" s="43"/>
      <c r="D65" s="42"/>
      <c r="E65" s="50"/>
      <c r="F65" s="45"/>
      <c r="G65" s="43"/>
      <c r="H65" s="42"/>
      <c r="I65" s="48"/>
      <c r="J65" s="60">
        <f t="shared" si="1"/>
      </c>
      <c r="K65" s="40">
        <f t="shared" si="0"/>
      </c>
    </row>
    <row r="66" spans="1:11" ht="17.25">
      <c r="A66" s="47" t="s">
        <v>46</v>
      </c>
      <c r="B66" s="42">
        <v>2</v>
      </c>
      <c r="C66" s="53">
        <f>SUM(Record1!C65,Record2!C65,Record3!C65,Record4!C65,Record5!C65,Record6!C65,Record7!C65,Record8!C65,Record9!C65,Record10!C65,Record11!C65,Record12!C65,Record13!C65,Record14!C65,Record15!C65,Record16!C65,Record17!C65,Record18!C65,Record19!C65,Record20!C65,Record21!C65,Record22!C65,Record23!C65,Record24!C65,Record25!C65)</f>
        <v>0</v>
      </c>
      <c r="D66" s="42" t="s">
        <v>19</v>
      </c>
      <c r="E66" s="53">
        <f>SUM(Record1!E65,Record2!E65,Record3!E65,Record4!E65,Record5!E65,Record6!E65,Record7!E65,Record8!E65,Record9!E65,Record10!E65,Record11!E65,Record12!E65,Record13!E65,Record14!E65,Record15!E65,Record16!E65,Record17!E65,Record18!E65,Record19!E65,Record20!E65,Record21!E65,Record22!E65,Record23!E65,Record24!E65,Record25!E65)</f>
        <v>0</v>
      </c>
      <c r="F66" s="45"/>
      <c r="G66" s="43"/>
      <c r="H66" s="42"/>
      <c r="I66" s="48"/>
      <c r="J66" s="60">
        <f t="shared" si="1"/>
      </c>
      <c r="K66" s="40">
        <f t="shared" si="0"/>
      </c>
    </row>
    <row r="67" spans="1:11" ht="28.5">
      <c r="A67" s="47" t="s">
        <v>163</v>
      </c>
      <c r="B67" s="42"/>
      <c r="C67" s="43"/>
      <c r="D67" s="42"/>
      <c r="E67" s="50"/>
      <c r="F67" s="45">
        <v>5</v>
      </c>
      <c r="G67" s="53">
        <f>SUM(Record1!G66,Record2!G66,Record3!G66,Record4!G66,Record5!G66,Record6!G66,Record7!G66,Record8!G66,Record9!G66,Record10!G66,Record11!G66,Record12!G66,Record13!G66,Record14!G66,Record15!G66,Record16!G66,Record17!G66,Record18!G66,Record19!G66,Record20!G66,Record21!G66,Record22!G66,Record23!G66,Record24!G66,Record25!G66)</f>
        <v>0</v>
      </c>
      <c r="H67" s="42" t="s">
        <v>109</v>
      </c>
      <c r="I67" s="53">
        <f>SUM(Record1!I66,Record2!I66,Record3!I66,Record4!I66,Record5!I66,Record6!I66,Record7!I66,Record8!I66,Record9!I66,Record10!I66,Record11!I66,Record12!I66,Record13!I66,Record14!I66,Record15!I66,Record16!I66,Record17!I66,Record18!I66,Record19!I66,Record20!I66,Record21!I66,Record22!I66,Record23!I66,Record24!I66,Record25!I66)</f>
        <v>0</v>
      </c>
      <c r="J67" s="61">
        <f t="shared" si="1"/>
      </c>
      <c r="K67" s="40">
        <f t="shared" si="0"/>
      </c>
    </row>
    <row r="68" spans="1:11" ht="28.5" customHeight="1">
      <c r="A68" s="47" t="s">
        <v>164</v>
      </c>
      <c r="B68" s="42"/>
      <c r="C68" s="43"/>
      <c r="D68" s="42"/>
      <c r="E68" s="50"/>
      <c r="F68" s="45">
        <v>5</v>
      </c>
      <c r="G68" s="53">
        <f>SUM(Record1!G67,Record2!G67,Record3!G67,Record4!G67,Record5!G67,Record6!G67,Record7!G67,Record8!G67,Record9!G67,Record10!G67,Record11!G67,Record12!G67,Record13!G67,Record14!G67,Record15!G67,Record16!G67,Record17!G67,Record18!G67,Record19!G67,Record20!G67,Record21!G67,Record22!G67,Record23!G67,Record24!G67,Record25!G67)</f>
        <v>0</v>
      </c>
      <c r="H68" s="42" t="s">
        <v>109</v>
      </c>
      <c r="I68" s="53">
        <f>SUM(Record1!I67,Record2!I67,Record3!I67,Record4!I67,Record5!I67,Record6!I67,Record7!I67,Record8!I67,Record9!I67,Record10!I67,Record11!I67,Record12!I67,Record13!I67,Record14!I67,Record15!I67,Record16!I67,Record17!I67,Record18!I67,Record19!I67,Record20!I67,Record21!I67,Record22!I67,Record23!I67,Record24!I67,Record25!I67)</f>
        <v>0</v>
      </c>
      <c r="J68" s="61">
        <f t="shared" si="1"/>
      </c>
      <c r="K68" s="40">
        <f t="shared" si="0"/>
      </c>
    </row>
    <row r="69" spans="1:11" ht="28.5" customHeight="1">
      <c r="A69" s="47" t="s">
        <v>130</v>
      </c>
      <c r="B69" s="42">
        <v>2</v>
      </c>
      <c r="C69" s="53">
        <f>SUM(Record1!C68,Record2!C68,Record3!C68,Record4!C68,Record5!C68,Record6!C68,Record7!C68,Record8!C68,Record9!C68,Record10!C68,Record11!C68,Record12!C68,Record13!C68,Record14!C68,Record15!C68,Record16!C68,Record17!C68,Record18!C68,Record19!C68,Record20!C68,Record21!C68,Record22!C68,Record23!C68,Record24!C68,Record25!C68)</f>
        <v>0</v>
      </c>
      <c r="D69" s="42" t="s">
        <v>87</v>
      </c>
      <c r="E69" s="53">
        <f>SUM(Record1!E68,Record2!E68,Record3!E68,Record4!E68,Record5!E68,Record6!E68,Record7!E68,Record8!E68,Record9!E68,Record10!E68,Record11!E68,Record12!E68,Record13!E68,Record14!E68,Record15!E68,Record16!E68,Record17!E68,Record18!E68,Record19!E68,Record20!E68,Record21!E68,Record22!E68,Record23!E68,Record24!E68,Record25!E68)</f>
        <v>0</v>
      </c>
      <c r="F69" s="45"/>
      <c r="G69" s="42"/>
      <c r="H69" s="42"/>
      <c r="I69" s="48"/>
      <c r="J69" s="60">
        <f t="shared" si="1"/>
      </c>
      <c r="K69" s="40">
        <f t="shared" si="0"/>
      </c>
    </row>
    <row r="70" spans="1:11" ht="28.5">
      <c r="A70" s="41" t="s">
        <v>116</v>
      </c>
      <c r="B70" s="42"/>
      <c r="C70" s="43"/>
      <c r="D70" s="42"/>
      <c r="E70" s="50"/>
      <c r="F70" s="45"/>
      <c r="G70" s="43"/>
      <c r="H70" s="42"/>
      <c r="I70" s="48"/>
      <c r="J70" s="60">
        <f t="shared" si="1"/>
      </c>
      <c r="K70" s="40">
        <f t="shared" si="0"/>
      </c>
    </row>
    <row r="71" spans="1:11" ht="29.25" customHeight="1">
      <c r="A71" s="47" t="s">
        <v>135</v>
      </c>
      <c r="B71" s="42">
        <v>2</v>
      </c>
      <c r="C71" s="53">
        <f>SUM(Record1!C70,Record2!C70,Record3!C70,Record4!C70,Record5!C70,Record6!C70,Record7!C70,Record8!C70,Record9!C70,Record10!C70,Record11!C70,Record12!C70,Record13!C70,Record14!C70,Record15!C70,Record16!C70,Record17!C70,Record18!C70,Record19!C70,Record20!C70,Record21!C70,Record22!C70,Record23!C70,Record24!C70,Record25!C70)</f>
        <v>0</v>
      </c>
      <c r="D71" s="42" t="s">
        <v>87</v>
      </c>
      <c r="E71" s="53">
        <f>SUM(Record1!E70,Record2!E70,Record3!E70,Record4!E70,Record5!E70,Record6!E70,Record7!E70,Record8!E70,Record9!E70,Record10!E70,Record11!E70,Record12!E70,Record13!E70,Record14!E70,Record15!E70,Record16!E70,Record17!E70,Record18!E70,Record19!E70,Record20!E70,Record21!E70,Record22!E70,Record23!E70,Record24!E70,Record25!E70)</f>
        <v>0</v>
      </c>
      <c r="F71" s="45"/>
      <c r="G71" s="43"/>
      <c r="H71" s="42"/>
      <c r="I71" s="48"/>
      <c r="J71" s="60">
        <f t="shared" si="1"/>
      </c>
      <c r="K71" s="40">
        <f t="shared" si="0"/>
      </c>
    </row>
    <row r="72" spans="1:11" ht="17.25" customHeight="1">
      <c r="A72" s="47" t="s">
        <v>47</v>
      </c>
      <c r="B72" s="42">
        <v>2</v>
      </c>
      <c r="C72" s="53">
        <f>SUM(Record1!C71,Record2!C71,Record3!C71,Record4!C71,Record5!C71,Record6!C71,Record7!C71,Record8!C71,Record9!C71,Record10!C71,Record11!C71,Record12!C71,Record13!C71,Record14!C71,Record15!C71,Record16!C71,Record17!C71,Record18!C71,Record19!C71,Record20!C71,Record21!C71,Record22!C71,Record23!C71,Record24!C71,Record25!C71)</f>
        <v>0</v>
      </c>
      <c r="D72" s="42" t="s">
        <v>87</v>
      </c>
      <c r="E72" s="53">
        <f>SUM(Record1!E71,Record2!E71,Record3!E71,Record4!E71,Record5!E71,Record6!E71,Record7!E71,Record8!E71,Record9!E71,Record10!E71,Record11!E71,Record12!E71,Record13!E71,Record14!E71,Record15!E71,Record16!E71,Record17!E71,Record18!E71,Record19!E71,Record20!E71,Record21!E71,Record22!E71,Record23!E71,Record24!E71,Record25!E71)</f>
        <v>0</v>
      </c>
      <c r="F72" s="45"/>
      <c r="G72" s="43"/>
      <c r="H72" s="42"/>
      <c r="I72" s="48"/>
      <c r="J72" s="60">
        <f t="shared" si="1"/>
      </c>
      <c r="K72" s="40">
        <f t="shared" si="0"/>
      </c>
    </row>
    <row r="73" spans="1:11" ht="17.25">
      <c r="A73" s="47" t="s">
        <v>48</v>
      </c>
      <c r="B73" s="42"/>
      <c r="C73" s="43"/>
      <c r="D73" s="42"/>
      <c r="E73" s="50"/>
      <c r="F73" s="45"/>
      <c r="G73" s="43"/>
      <c r="H73" s="42"/>
      <c r="I73" s="48"/>
      <c r="J73" s="60">
        <f t="shared" si="1"/>
      </c>
      <c r="K73" s="40">
        <f t="shared" si="0"/>
      </c>
    </row>
    <row r="74" spans="1:11" ht="17.25">
      <c r="A74" s="51" t="s">
        <v>49</v>
      </c>
      <c r="B74" s="42">
        <v>1</v>
      </c>
      <c r="C74" s="53">
        <f>SUM(Record1!C73,Record2!C73,Record3!C73,Record4!C73,Record5!C73,Record6!C73,Record7!C73,Record8!C73,Record9!C73,Record10!C73,Record11!C73,Record12!C73,Record13!C73,Record14!C73,Record15!C73,Record16!C73,Record17!C73,Record18!C73,Record19!C73,Record20!C73,Record21!C73,Record22!C73,Record23!C73,Record24!C73,Record25!C73)</f>
        <v>0</v>
      </c>
      <c r="D74" s="42" t="s">
        <v>85</v>
      </c>
      <c r="E74" s="53">
        <f>SUM(Record1!E73,Record2!E73,Record3!E73,Record4!E73,Record5!E73,Record6!E73,Record7!E73,Record8!E73,Record9!E73,Record10!E73,Record11!E73,Record12!E73,Record13!E73,Record14!E73,Record15!E73,Record16!E73,Record17!E73,Record18!E73,Record19!E73,Record20!E73,Record21!E73,Record22!E73,Record23!E73,Record24!E73,Record25!E73)</f>
        <v>0</v>
      </c>
      <c r="F74" s="45"/>
      <c r="G74" s="43"/>
      <c r="H74" s="42"/>
      <c r="I74" s="48"/>
      <c r="J74" s="60">
        <f t="shared" si="1"/>
      </c>
      <c r="K74" s="40">
        <f t="shared" si="0"/>
      </c>
    </row>
    <row r="75" spans="1:11" ht="17.25">
      <c r="A75" s="51" t="s">
        <v>160</v>
      </c>
      <c r="B75" s="42">
        <v>1</v>
      </c>
      <c r="C75" s="53">
        <f>SUM(Record1!C74,Record2!C74,Record3!C74,Record4!C74,Record5!C74,Record6!C74,Record7!C74,Record8!C74,Record9!C74,Record10!C74,Record11!C74,Record12!C74,Record13!C74,Record14!C74,Record15!C74,Record16!C74,Record17!C74,Record18!C74,Record19!C74,Record20!C74,Record21!C74,Record22!C74,Record23!C74,Record24!C74,Record25!C74)</f>
        <v>0</v>
      </c>
      <c r="D75" s="42" t="s">
        <v>85</v>
      </c>
      <c r="E75" s="53">
        <f>SUM(Record1!E74,Record2!E74,Record3!E74,Record4!E74,Record5!E74,Record6!E74,Record7!E74,Record8!E74,Record9!E74,Record10!E74,Record11!E74,Record12!E74,Record13!E74,Record14!E74,Record15!E74,Record16!E74,Record17!E74,Record18!E74,Record19!E74,Record20!E74,Record21!E74,Record22!E74,Record23!E74,Record24!E74,Record25!E74)</f>
        <v>0</v>
      </c>
      <c r="F75" s="45"/>
      <c r="G75" s="43"/>
      <c r="H75" s="42"/>
      <c r="I75" s="48"/>
      <c r="J75" s="60">
        <f t="shared" si="1"/>
      </c>
      <c r="K75" s="40">
        <f t="shared" si="0"/>
      </c>
    </row>
    <row r="76" spans="1:11" ht="17.25">
      <c r="A76" s="51" t="s">
        <v>91</v>
      </c>
      <c r="B76" s="42">
        <v>1</v>
      </c>
      <c r="C76" s="53">
        <f>SUM(Record1!C75,Record2!C75,Record3!C75,Record4!C75,Record5!C75,Record6!C75,Record7!C75,Record8!C75,Record9!C75,Record10!C75,Record11!C75,Record12!C75,Record13!C75,Record14!C75,Record15!C75,Record16!C75,Record17!C75,Record18!C75,Record19!C75,Record20!C75,Record21!C75,Record22!C75,Record23!C75,Record24!C75,Record25!C75)</f>
        <v>0</v>
      </c>
      <c r="D76" s="42" t="s">
        <v>85</v>
      </c>
      <c r="E76" s="53">
        <f>SUM(Record1!E75,Record2!E75,Record3!E75,Record4!E75,Record5!E75,Record6!E75,Record7!E75,Record8!E75,Record9!E75,Record10!E75,Record11!E75,Record12!E75,Record13!E75,Record14!E75,Record15!E75,Record16!E75,Record17!E75,Record18!E75,Record19!E75,Record20!E75,Record21!E75,Record22!E75,Record23!E75,Record24!E75,Record25!E75)</f>
        <v>0</v>
      </c>
      <c r="F76" s="45"/>
      <c r="G76" s="43"/>
      <c r="H76" s="42"/>
      <c r="I76" s="48"/>
      <c r="J76" s="60">
        <f t="shared" si="1"/>
      </c>
      <c r="K76" s="40">
        <f t="shared" si="0"/>
      </c>
    </row>
    <row r="77" spans="1:11" ht="17.25">
      <c r="A77" s="51" t="s">
        <v>68</v>
      </c>
      <c r="B77" s="42">
        <v>1</v>
      </c>
      <c r="C77" s="53">
        <f>SUM(Record1!C76,Record2!C76,Record3!C76,Record4!C76,Record5!C76,Record6!C76,Record7!C76,Record8!C76,Record9!C76,Record10!C76,Record11!C76,Record12!C76,Record13!C76,Record14!C76,Record15!C76,Record16!C76,Record17!C76,Record18!C76,Record19!C76,Record20!C76,Record21!C76,Record22!C76,Record23!C76,Record24!C76,Record25!C76)</f>
        <v>0</v>
      </c>
      <c r="D77" s="42" t="s">
        <v>85</v>
      </c>
      <c r="E77" s="53">
        <f>SUM(Record1!E76,Record2!E76,Record3!E76,Record4!E76,Record5!E76,Record6!E76,Record7!E76,Record8!E76,Record9!E76,Record10!E76,Record11!E76,Record12!E76,Record13!E76,Record14!E76,Record15!E76,Record16!E76,Record17!E76,Record18!E76,Record19!E76,Record20!E76,Record21!E76,Record22!E76,Record23!E76,Record24!E76,Record25!E76)</f>
        <v>0</v>
      </c>
      <c r="F77" s="45"/>
      <c r="G77" s="43"/>
      <c r="H77" s="42"/>
      <c r="I77" s="48"/>
      <c r="J77" s="60">
        <f t="shared" si="1"/>
      </c>
      <c r="K77" s="40">
        <f t="shared" si="0"/>
      </c>
    </row>
    <row r="78" spans="1:11" ht="17.25">
      <c r="A78" s="51" t="s">
        <v>70</v>
      </c>
      <c r="B78" s="42">
        <v>1</v>
      </c>
      <c r="C78" s="53">
        <f>SUM(Record1!C77,Record2!C77,Record3!C77,Record4!C77,Record5!C77,Record6!C77,Record7!C77,Record8!C77,Record9!C77,Record10!C77,Record11!C77,Record12!C77,Record13!C77,Record14!C77,Record15!C77,Record16!C77,Record17!C77,Record18!C77,Record19!C77,Record20!C77,Record21!C77,Record22!C77,Record23!C77,Record24!C77,Record25!C77)</f>
        <v>0</v>
      </c>
      <c r="D78" s="42" t="s">
        <v>85</v>
      </c>
      <c r="E78" s="53">
        <f>SUM(Record1!E77,Record2!E77,Record3!E77,Record4!E77,Record5!E77,Record6!E77,Record7!E77,Record8!E77,Record9!E77,Record10!E77,Record11!E77,Record12!E77,Record13!E77,Record14!E77,Record15!E77,Record16!E77,Record17!E77,Record18!E77,Record19!E77,Record20!E77,Record21!E77,Record22!E77,Record23!E77,Record24!E77,Record25!E77)</f>
        <v>0</v>
      </c>
      <c r="F78" s="45"/>
      <c r="G78" s="43"/>
      <c r="H78" s="42"/>
      <c r="I78" s="48"/>
      <c r="J78" s="60">
        <f t="shared" si="1"/>
      </c>
      <c r="K78" s="40">
        <f aca="true" t="shared" si="2" ref="K78:K124">IF(ISERROR(SUM(I78)/G78),"",SUM(I78)/G78)</f>
      </c>
    </row>
    <row r="79" spans="1:11" ht="28.5">
      <c r="A79" s="41" t="s">
        <v>103</v>
      </c>
      <c r="B79" s="42"/>
      <c r="C79" s="43"/>
      <c r="D79" s="42"/>
      <c r="E79" s="50"/>
      <c r="F79" s="45"/>
      <c r="G79" s="43"/>
      <c r="H79" s="42"/>
      <c r="I79" s="48"/>
      <c r="J79" s="60">
        <f t="shared" si="1"/>
      </c>
      <c r="K79" s="40">
        <f t="shared" si="2"/>
      </c>
    </row>
    <row r="80" spans="1:11" ht="15.75" customHeight="1">
      <c r="A80" s="47" t="s">
        <v>50</v>
      </c>
      <c r="B80" s="42">
        <v>1</v>
      </c>
      <c r="C80" s="53">
        <f>SUM(Record1!C79,Record2!C79,Record3!C79,Record4!C79,Record5!C79,Record6!C79,Record7!C79,Record8!C79,Record9!C79,Record10!C79,Record11!C79,Record12!C79,Record13!C79,Record14!C79,Record15!C79,Record16!C79,Record17!C79,Record18!C79,Record19!C79,Record20!C79,Record21!C79,Record22!C79,Record23!C79,Record24!C79,Record25!C79)</f>
        <v>0</v>
      </c>
      <c r="D80" s="42" t="s">
        <v>85</v>
      </c>
      <c r="E80" s="53">
        <f>SUM(Record1!E79,Record2!E79,Record3!E79,Record4!E79,Record5!E79,Record6!E79,Record7!E79,Record8!E79,Record9!E79,Record10!E79,Record11!E79,Record12!E79,Record13!E79,Record14!E79,Record15!E79,Record16!E79,Record17!E79,Record18!E79,Record19!E79,Record20!E79,Record21!E79,Record22!E79,Record23!E79,Record24!E79,Record25!E79)</f>
        <v>0</v>
      </c>
      <c r="F80" s="45"/>
      <c r="G80" s="43"/>
      <c r="H80" s="42"/>
      <c r="I80" s="48"/>
      <c r="J80" s="60">
        <f t="shared" si="1"/>
      </c>
      <c r="K80" s="40">
        <f t="shared" si="2"/>
      </c>
    </row>
    <row r="81" spans="1:11" ht="17.25">
      <c r="A81" s="47" t="s">
        <v>51</v>
      </c>
      <c r="B81" s="42">
        <v>1</v>
      </c>
      <c r="C81" s="53">
        <f>SUM(Record1!C80,Record2!C80,Record3!C80,Record4!C80,Record5!C80,Record6!C80,Record7!C80,Record8!C80,Record9!C80,Record10!C80,Record11!C80,Record12!C80,Record13!C80,Record14!C80,Record15!C80,Record16!C80,Record17!C80,Record18!C80,Record19!C80,Record20!C80,Record21!C80,Record22!C80,Record23!C80,Record24!C80,Record25!C80)</f>
        <v>0</v>
      </c>
      <c r="D81" s="42" t="s">
        <v>85</v>
      </c>
      <c r="E81" s="53">
        <f>SUM(Record1!E80,Record2!E80,Record3!E80,Record4!E80,Record5!E80,Record6!E80,Record7!E80,Record8!E80,Record9!E80,Record10!E80,Record11!E80,Record12!E80,Record13!E80,Record14!E80,Record15!E80,Record16!E80,Record17!E80,Record18!E80,Record19!E80,Record20!E80,Record21!E80,Record22!E80,Record23!E80,Record24!E80,Record25!E80)</f>
        <v>0</v>
      </c>
      <c r="F81" s="45"/>
      <c r="G81" s="43"/>
      <c r="H81" s="42"/>
      <c r="I81" s="48"/>
      <c r="J81" s="60">
        <f aca="true" t="shared" si="3" ref="J81:J124">IF(ISERROR(SUM(E81)/C81),"",SUM(E81)/C81)</f>
      </c>
      <c r="K81" s="40">
        <f t="shared" si="2"/>
      </c>
    </row>
    <row r="82" spans="1:11" ht="28.5">
      <c r="A82" s="47" t="s">
        <v>142</v>
      </c>
      <c r="B82" s="42">
        <v>1</v>
      </c>
      <c r="C82" s="53">
        <f>SUM(Record1!C81,Record2!C81,Record3!C81,Record4!C81,Record5!C81,Record6!C81,Record7!C81,Record8!C81,Record9!C81,Record10!C81,Record11!C81,Record12!C81,Record13!C81,Record14!C81,Record15!C81,Record16!C81,Record17!C81,Record18!C81,Record19!C81,Record20!C81,Record21!C81,Record22!C81,Record23!C81,Record24!C81,Record25!C81)</f>
        <v>0</v>
      </c>
      <c r="D82" s="42" t="s">
        <v>85</v>
      </c>
      <c r="E82" s="53">
        <f>SUM(Record1!E81,Record2!E81,Record3!E81,Record4!E81,Record5!E81,Record6!E81,Record7!E81,Record8!E81,Record9!E81,Record10!E81,Record11!E81,Record12!E81,Record13!E81,Record14!E81,Record15!E81,Record16!E81,Record17!E81,Record18!E81,Record19!E81,Record20!E81,Record21!E81,Record22!E81,Record23!E81,Record24!E81,Record25!E81)</f>
        <v>0</v>
      </c>
      <c r="F82" s="45"/>
      <c r="G82" s="43"/>
      <c r="H82" s="42"/>
      <c r="I82" s="48"/>
      <c r="J82" s="60">
        <f t="shared" si="3"/>
      </c>
      <c r="K82" s="40">
        <f t="shared" si="2"/>
      </c>
    </row>
    <row r="83" spans="1:11" ht="17.25" customHeight="1">
      <c r="A83" s="47" t="s">
        <v>92</v>
      </c>
      <c r="B83" s="42">
        <v>1</v>
      </c>
      <c r="C83" s="53">
        <f>SUM(Record1!C82,Record2!C82,Record3!C82,Record4!C82,Record5!C82,Record6!C82,Record7!C82,Record8!C82,Record9!C82,Record10!C82,Record11!C82,Record12!C82,Record13!C82,Record14!C82,Record15!C82,Record16!C82,Record17!C82,Record18!C82,Record19!C82,Record20!C82,Record21!C82,Record22!C82,Record23!C82,Record24!C82,Record25!C82)</f>
        <v>0</v>
      </c>
      <c r="D83" s="42" t="s">
        <v>85</v>
      </c>
      <c r="E83" s="53">
        <f>SUM(Record1!E82,Record2!E82,Record3!E82,Record4!E82,Record5!E82,Record6!E82,Record7!E82,Record8!E82,Record9!E82,Record10!E82,Record11!E82,Record12!E82,Record13!E82,Record14!E82,Record15!E82,Record16!E82,Record17!E82,Record18!E82,Record19!E82,Record20!E82,Record21!E82,Record22!E82,Record23!E82,Record24!E82,Record25!E82)</f>
        <v>0</v>
      </c>
      <c r="F83" s="45"/>
      <c r="G83" s="43"/>
      <c r="H83" s="42"/>
      <c r="I83" s="48"/>
      <c r="J83" s="60">
        <f t="shared" si="3"/>
      </c>
      <c r="K83" s="40">
        <f t="shared" si="2"/>
      </c>
    </row>
    <row r="84" spans="1:11" ht="17.25">
      <c r="A84" s="47" t="s">
        <v>93</v>
      </c>
      <c r="B84" s="42">
        <v>3</v>
      </c>
      <c r="C84" s="53">
        <f>SUM(Record1!C83,Record2!C83,Record3!C83,Record4!C83,Record5!C83,Record6!C83,Record7!C83,Record8!C83,Record9!C83,Record10!C83,Record11!C83,Record12!C83,Record13!C83,Record14!C83,Record15!C83,Record16!C83,Record17!C83,Record18!C83,Record19!C83,Record20!C83,Record21!C83,Record22!C83,Record23!C83,Record24!C83,Record25!C83)</f>
        <v>0</v>
      </c>
      <c r="D84" s="42" t="s">
        <v>15</v>
      </c>
      <c r="E84" s="53">
        <f>SUM(Record1!E83,Record2!E83,Record3!E83,Record4!E83,Record5!E83,Record6!E83,Record7!E83,Record8!E83,Record9!E83,Record10!E83,Record11!E83,Record12!E83,Record13!E83,Record14!E83,Record15!E83,Record16!E83,Record17!E83,Record18!E83,Record19!E83,Record20!E83,Record21!E83,Record22!E83,Record23!E83,Record24!E83,Record25!E83)</f>
        <v>0</v>
      </c>
      <c r="F84" s="45"/>
      <c r="G84" s="43"/>
      <c r="H84" s="42"/>
      <c r="I84" s="48"/>
      <c r="J84" s="60">
        <f t="shared" si="3"/>
      </c>
      <c r="K84" s="40">
        <f t="shared" si="2"/>
      </c>
    </row>
    <row r="85" spans="1:11" ht="17.25">
      <c r="A85" s="41" t="s">
        <v>104</v>
      </c>
      <c r="B85" s="42"/>
      <c r="C85" s="43"/>
      <c r="D85" s="42"/>
      <c r="E85" s="50"/>
      <c r="F85" s="45"/>
      <c r="G85" s="43"/>
      <c r="H85" s="42"/>
      <c r="I85" s="48"/>
      <c r="J85" s="60">
        <f t="shared" si="3"/>
      </c>
      <c r="K85" s="40">
        <f t="shared" si="2"/>
      </c>
    </row>
    <row r="86" spans="1:11" ht="17.25">
      <c r="A86" s="47" t="s">
        <v>52</v>
      </c>
      <c r="B86" s="42">
        <v>2</v>
      </c>
      <c r="C86" s="53">
        <f>SUM(Record1!C85,Record2!C85,Record3!C85,Record4!C85,Record5!C85,Record6!C85,Record7!C85,Record8!C85,Record9!C85,Record10!C85,Record11!C85,Record12!C85,Record13!C85,Record14!C85,Record15!C85,Record16!C85,Record17!C85,Record18!C85,Record19!C85,Record20!C85,Record21!C85,Record22!C85,Record23!C85,Record24!C85,Record25!C85)</f>
        <v>0</v>
      </c>
      <c r="D86" s="42" t="s">
        <v>87</v>
      </c>
      <c r="E86" s="53">
        <f>SUM(Record1!E85,Record2!E85,Record3!E85,Record4!E85,Record5!E85,Record6!E85,Record7!E85,Record8!E85,Record9!E85,Record10!E85,Record11!E85,Record12!E85,Record13!E85,Record14!E85,Record15!E85,Record16!E85,Record17!E85,Record18!E85,Record19!E85,Record20!E85,Record21!E85,Record22!E85,Record23!E85,Record24!E85,Record25!E85)</f>
        <v>0</v>
      </c>
      <c r="F86" s="45"/>
      <c r="G86" s="43"/>
      <c r="H86" s="42"/>
      <c r="I86" s="48"/>
      <c r="J86" s="60">
        <f t="shared" si="3"/>
      </c>
      <c r="K86" s="40">
        <f t="shared" si="2"/>
      </c>
    </row>
    <row r="87" spans="1:11" ht="28.5">
      <c r="A87" s="47" t="s">
        <v>53</v>
      </c>
      <c r="B87" s="42"/>
      <c r="C87" s="43"/>
      <c r="D87" s="42"/>
      <c r="E87" s="50"/>
      <c r="F87" s="45">
        <v>5</v>
      </c>
      <c r="G87" s="53">
        <f>SUM(Record1!G86,Record2!G86,Record3!G86,Record4!G86,Record5!G86,Record6!G86,Record7!G86,Record8!G86,Record9!G86,Record10!G86,Record11!G86,Record12!G86,Record13!G86,Record14!G86,Record15!G86,Record16!G86,Record17!G86,Record18!G86,Record19!G86,Record20!G86,Record21!G86,Record22!G86,Record23!G86,Record24!G86,Record25!G86)</f>
        <v>0</v>
      </c>
      <c r="H87" s="42" t="s">
        <v>109</v>
      </c>
      <c r="I87" s="53">
        <f>SUM(Record1!I86,Record2!I86,Record3!I86,Record4!I86,Record5!I86,Record6!I86,Record7!I86,Record8!I86,Record9!I86,Record10!I86,Record11!I86,Record12!I86,Record13!I86,Record14!I86,Record15!I86,Record16!I86,Record17!I86,Record18!I86,Record19!I86,Record20!I86,Record21!I86,Record22!I86,Record23!I86,Record24!I86,Record25!I86)</f>
        <v>0</v>
      </c>
      <c r="J87" s="61">
        <f t="shared" si="3"/>
      </c>
      <c r="K87" s="40">
        <f t="shared" si="2"/>
      </c>
    </row>
    <row r="88" spans="1:11" ht="17.25">
      <c r="A88" s="121" t="s">
        <v>158</v>
      </c>
      <c r="B88" s="73"/>
      <c r="C88" s="43"/>
      <c r="D88" s="73"/>
      <c r="E88" s="50"/>
      <c r="F88" s="45"/>
      <c r="G88" s="115"/>
      <c r="H88" s="42"/>
      <c r="I88" s="116"/>
      <c r="J88" s="99"/>
      <c r="K88" s="40"/>
    </row>
    <row r="89" spans="1:11" ht="28.5">
      <c r="A89" s="117" t="s">
        <v>156</v>
      </c>
      <c r="B89" s="73">
        <v>2</v>
      </c>
      <c r="C89" s="53">
        <f>SUM(Record1!C88,Record2!C88,Record3!C88,Record4!C88,Record5!C88,Record6!C88,Record7!C88,Record8!C88,Record9!C88,Record10!C88,Record11!C88,Record12!C88,Record13!C88,Record14!C88,Record15!C88,Record16!C88,Record17!C88,Record18!C88,Record19!C88,Record20!C88,Record21!C88,Record22!C88,Record23!C88,Record24!C88,Record25!C88)</f>
        <v>0</v>
      </c>
      <c r="D89" s="42" t="s">
        <v>19</v>
      </c>
      <c r="E89" s="113">
        <f>SUM(Record1!E88,Record2!E88,Record3!E88,Record4!E88,Record5!E88,Record6!E88,Record7!E88,Record8!E88,Record9!E88,Record10!E88,Record11!E88,Record12!E88,Record13!E88,Record14!E88,Record15!E88,Record16!E88,Record17!E88,Record18!E88,Record19!E88,Record20!E88,Record21!E88,Record22!E88,Record23!E88,Record24!E88,Record25!E88)</f>
        <v>0</v>
      </c>
      <c r="F89" s="45"/>
      <c r="G89" s="115"/>
      <c r="H89" s="42"/>
      <c r="I89" s="116"/>
      <c r="J89" s="127">
        <f t="shared" si="3"/>
      </c>
      <c r="K89" s="40"/>
    </row>
    <row r="90" spans="1:11" ht="28.5" thickBot="1">
      <c r="A90" s="117" t="s">
        <v>155</v>
      </c>
      <c r="B90" s="73">
        <v>2</v>
      </c>
      <c r="C90" s="124">
        <f>SUM(Record1!C89,Record2!C89,Record3!C89,Record4!C89,Record5!C89,Record6!C89,Record7!C89,Record8!C89,Record9!C89,Record10!C89,Record11!C89,Record12!C89,Record13!C89,Record14!C89,Record15!C89,Record16!C89,Record17!C89,Record18!C89,Record19!C89,Record20!C89,Record21!C89,Record22!C89,Record23!C89,Record24!C89,Record25!C89)</f>
        <v>0</v>
      </c>
      <c r="D90" s="42" t="s">
        <v>19</v>
      </c>
      <c r="E90" s="113">
        <f>SUM(Record1!E89,Record2!E89,Record3!E89,Record4!E89,Record5!E89,Record6!E89,Record7!E89,Record8!E89,Record9!E89,Record10!E89,Record11!E89,Record12!E89,Record13!E89,Record14!E89,Record15!E89,Record16!E89,Record17!E89,Record18!E89,Record19!E89,Record20!E89,Record21!E89,Record22!E89,Record23!E89,Record24!E89,Record25!E89)</f>
        <v>0</v>
      </c>
      <c r="F90" s="45"/>
      <c r="G90" s="115"/>
      <c r="H90" s="42"/>
      <c r="I90" s="116"/>
      <c r="J90" s="60">
        <f t="shared" si="3"/>
      </c>
      <c r="K90" s="40"/>
    </row>
    <row r="91" spans="1:11" ht="38.25" customHeight="1" thickBot="1">
      <c r="A91" s="142" t="s">
        <v>134</v>
      </c>
      <c r="B91" s="143"/>
      <c r="C91" s="90">
        <f>COUNTA(Record1!C90,Record2!C90,Record3!C90,Record4!C90,Record5!C90,Record6!C90,Record7!C90,Record8!C90,Record9!C90,Record10!C90,Record11!C90,Record12!C90,Record13!C90,Record14!C90,Record15!C90,Record16!C90,Record17!C90,Record18!C90,Record19!C90,Record20!C90,Record21!C90,Record22!C90,Record23!C90,Record24!C90,Record25!C90)</f>
        <v>0</v>
      </c>
      <c r="D91" s="73"/>
      <c r="E91" s="50"/>
      <c r="F91" s="45"/>
      <c r="G91" s="43"/>
      <c r="H91" s="42"/>
      <c r="I91" s="48"/>
      <c r="J91" s="60"/>
      <c r="K91" s="40"/>
    </row>
    <row r="92" spans="1:11" s="97" customFormat="1" ht="28.5" customHeight="1">
      <c r="A92" s="96" t="s">
        <v>148</v>
      </c>
      <c r="B92" s="98">
        <f>SUM(B29:B87)</f>
        <v>79</v>
      </c>
      <c r="C92" s="98">
        <f>SUM(C29:C87)</f>
        <v>0</v>
      </c>
      <c r="D92" s="99"/>
      <c r="E92" s="98">
        <f>SUM(E29:E87)</f>
        <v>0</v>
      </c>
      <c r="F92" s="61">
        <f>SUM(F29:F87)</f>
        <v>30</v>
      </c>
      <c r="G92" s="98">
        <f>SUM(G29:G87)</f>
        <v>0</v>
      </c>
      <c r="H92" s="98"/>
      <c r="I92" s="100">
        <f>SUM(I29:I87)</f>
        <v>0</v>
      </c>
      <c r="J92" s="60">
        <f>IF(ISERROR(SUM(E92)/C92),"",SUM(E92/C92))</f>
      </c>
      <c r="K92" s="60">
        <f>IF(ISERROR(SUM(I92)/G92),"",SUM(I92/G92))</f>
      </c>
    </row>
    <row r="93" spans="1:11" ht="51.75">
      <c r="A93" s="33" t="s">
        <v>140</v>
      </c>
      <c r="B93" s="42"/>
      <c r="C93" s="35"/>
      <c r="D93" s="42"/>
      <c r="E93" s="50"/>
      <c r="F93" s="45"/>
      <c r="G93" s="43"/>
      <c r="H93" s="42"/>
      <c r="I93" s="48"/>
      <c r="J93" s="60">
        <f t="shared" si="3"/>
      </c>
      <c r="K93" s="40">
        <f t="shared" si="2"/>
      </c>
    </row>
    <row r="94" spans="1:11" ht="17.25">
      <c r="A94" s="41" t="s">
        <v>54</v>
      </c>
      <c r="B94" s="42"/>
      <c r="C94" s="43"/>
      <c r="D94" s="42"/>
      <c r="E94" s="50"/>
      <c r="F94" s="45"/>
      <c r="G94" s="43"/>
      <c r="H94" s="42"/>
      <c r="I94" s="48"/>
      <c r="J94" s="60">
        <f t="shared" si="3"/>
      </c>
      <c r="K94" s="40">
        <f t="shared" si="2"/>
      </c>
    </row>
    <row r="95" spans="1:11" ht="28.5">
      <c r="A95" s="47" t="s">
        <v>55</v>
      </c>
      <c r="B95" s="42">
        <v>3</v>
      </c>
      <c r="C95" s="53">
        <f>SUM(Record1!C93,Record2!C93,Record3!C93,Record4!C93,Record5!C93,Record6!C93,Record7!C93,Record8!C93,Record9!C93,Record10!C93,Record11!C93,Record12!C93,Record13!C93,Record14!C93,Record15!C93,Record16!C93,Record17!C93,Record18!C93,Record19!C93,Record20!C93,Record21!C93,Record22!C93,Record23!C93,Record24!C93,Record25!C93)</f>
        <v>0</v>
      </c>
      <c r="D95" s="42" t="s">
        <v>15</v>
      </c>
      <c r="E95" s="53">
        <f>SUM(Record1!E93,Record2!E93,Record3!E93,Record4!E93,Record5!E93,Record6!E93,Record7!E93,Record8!E93,Record9!E93,Record10!E93,Record11!E93,Record12!E93,Record13!E93,Record14!E93,Record15!E93,Record16!E93,Record17!E93,Record18!E93,Record19!E93,Record20!E93,Record21!E93,Record22!E93,Record23!E93,Record24!E93,Record25!E93)</f>
        <v>0</v>
      </c>
      <c r="F95" s="45"/>
      <c r="G95" s="43"/>
      <c r="H95" s="42"/>
      <c r="I95" s="48"/>
      <c r="J95" s="60">
        <f t="shared" si="3"/>
      </c>
      <c r="K95" s="40">
        <f t="shared" si="2"/>
      </c>
    </row>
    <row r="96" spans="1:11" ht="17.25">
      <c r="A96" s="47" t="s">
        <v>113</v>
      </c>
      <c r="B96" s="42">
        <v>3</v>
      </c>
      <c r="C96" s="53">
        <f>SUM(Record1!C94,Record2!C94,Record3!C94,Record4!C94,Record5!C94,Record6!C94,Record7!C94,Record8!C94,Record9!C94,Record10!C94,Record11!C94,Record12!C94,Record13!C94,Record14!C94,Record15!C94,Record16!C94,Record17!C94,Record18!C94,Record19!C94,Record20!C94,Record21!C94,Record22!C94,Record23!C94,Record24!C94,Record25!C94)</f>
        <v>0</v>
      </c>
      <c r="D96" s="42" t="s">
        <v>15</v>
      </c>
      <c r="E96" s="53">
        <f>SUM(Record1!E94,Record2!E94,Record3!E94,Record4!E94,Record5!E94,Record6!E94,Record7!E94,Record8!E94,Record9!E94,Record10!E94,Record11!E94,Record12!E94,Record13!E94,Record14!E94,Record15!E94,Record16!E94,Record17!E94,Record18!E94,Record19!E94,Record20!E94,Record21!E94,Record22!E94,Record23!E94,Record24!E94,Record25!E94)</f>
        <v>0</v>
      </c>
      <c r="F96" s="45"/>
      <c r="G96" s="43"/>
      <c r="H96" s="42"/>
      <c r="I96" s="48"/>
      <c r="J96" s="60">
        <f t="shared" si="3"/>
      </c>
      <c r="K96" s="40">
        <f t="shared" si="2"/>
      </c>
    </row>
    <row r="97" spans="1:11" ht="28.5">
      <c r="A97" s="47" t="s">
        <v>56</v>
      </c>
      <c r="B97" s="42">
        <v>3</v>
      </c>
      <c r="C97" s="53">
        <f>SUM(Record1!C95,Record2!C95,Record3!C95,Record4!C95,Record5!C95,Record6!C95,Record7!C95,Record8!C95,Record9!C95,Record10!C95,Record11!C95,Record12!C95,Record13!C95,Record14!C95,Record15!C95,Record16!C95,Record17!C95,Record18!C95,Record19!C95,Record20!C95,Record21!C95,Record22!C95,Record23!C95,Record24!C95,Record25!C95)</f>
        <v>0</v>
      </c>
      <c r="D97" s="42" t="s">
        <v>15</v>
      </c>
      <c r="E97" s="53">
        <f>SUM(Record1!E95,Record2!E95,Record3!E95,Record4!E95,Record5!E95,Record6!E95,Record7!E95,Record8!E95,Record9!E95,Record10!E95,Record11!E95,Record12!E95,Record13!E95,Record14!E95,Record15!E95,Record16!E95,Record17!E95,Record18!E95,Record19!E95,Record20!E95,Record21!E95,Record22!E95,Record23!E95,Record24!E95,Record25!E95)</f>
        <v>0</v>
      </c>
      <c r="F97" s="45"/>
      <c r="G97" s="43"/>
      <c r="H97" s="42"/>
      <c r="I97" s="48"/>
      <c r="J97" s="60">
        <f t="shared" si="3"/>
      </c>
      <c r="K97" s="40">
        <f t="shared" si="2"/>
      </c>
    </row>
    <row r="98" spans="1:11" ht="17.25">
      <c r="A98" s="41" t="s">
        <v>57</v>
      </c>
      <c r="B98" s="42"/>
      <c r="C98" s="43"/>
      <c r="D98" s="42"/>
      <c r="E98" s="50"/>
      <c r="F98" s="45"/>
      <c r="G98" s="43"/>
      <c r="H98" s="42"/>
      <c r="I98" s="48"/>
      <c r="J98" s="60">
        <f t="shared" si="3"/>
      </c>
      <c r="K98" s="40">
        <f t="shared" si="2"/>
      </c>
    </row>
    <row r="99" spans="1:11" ht="15.75" customHeight="1">
      <c r="A99" s="47" t="s">
        <v>58</v>
      </c>
      <c r="B99" s="42"/>
      <c r="C99" s="43"/>
      <c r="D99" s="42"/>
      <c r="E99" s="50"/>
      <c r="F99" s="45"/>
      <c r="G99" s="43"/>
      <c r="H99" s="42"/>
      <c r="I99" s="48"/>
      <c r="J99" s="60">
        <f t="shared" si="3"/>
      </c>
      <c r="K99" s="40">
        <f t="shared" si="2"/>
      </c>
    </row>
    <row r="100" spans="1:11" ht="42.75">
      <c r="A100" s="51" t="s">
        <v>137</v>
      </c>
      <c r="B100" s="42" t="s">
        <v>89</v>
      </c>
      <c r="C100" s="53">
        <f>SUM(Record1!C98,Record2!C98,Record3!C98,Record4!C98,Record5!C98,Record6!C98,Record7!C98,Record8!C98,Record9!C98,Record10!C98,Record11!C98,Record12!C98,Record13!C98,Record14!C98,Record15!C98,Record16!C98,Record17!C98,Record18!C98,Record19!C98,Record20!C98,Record21!C98,Record22!C98,Record23!C98,Record24!C98,Record25!C98)</f>
        <v>0</v>
      </c>
      <c r="D100" s="42" t="s">
        <v>86</v>
      </c>
      <c r="E100" s="53">
        <f>SUM(Record1!E98,Record2!E98,Record3!E98,Record4!E98,Record5!E98,Record6!E98,Record7!E98,Record8!E98,Record9!E98,Record10!E98,Record11!E98,Record12!E98,Record13!E98,Record14!E98,Record15!E98,Record16!E98,Record17!E98,Record18!E98,Record19!E98,Record20!E98,Record21!E98,Record22!E98,Record23!E98,Record24!E98,Record25!E98)</f>
        <v>0</v>
      </c>
      <c r="F100" s="45"/>
      <c r="G100" s="43"/>
      <c r="H100" s="42"/>
      <c r="I100" s="48"/>
      <c r="J100" s="60">
        <f t="shared" si="3"/>
      </c>
      <c r="K100" s="40">
        <f t="shared" si="2"/>
      </c>
    </row>
    <row r="101" spans="1:11" ht="28.5">
      <c r="A101" s="51" t="s">
        <v>136</v>
      </c>
      <c r="B101" s="42">
        <v>4</v>
      </c>
      <c r="C101" s="53">
        <f>SUM(Record1!C99,Record2!C99,Record3!C99,Record4!C99,Record5!C99,Record6!C99,Record7!C99,Record8!C99,Record9!C99,Record10!C99,Record11!C99,Record12!C99,Record13!C99,Record14!C99,Record15!C99,Record16!C99,Record17!C99,Record18!C99,Record19!C99,Record20!C99,Record21!C99,Record22!C99,Record23!C99,Record24!C99,Record25!C99)</f>
        <v>0</v>
      </c>
      <c r="D101" s="42" t="s">
        <v>33</v>
      </c>
      <c r="E101" s="53">
        <f>SUM(Record1!E99,Record2!E99,Record3!E99,Record4!E99,Record5!E99,Record6!E99,Record7!E99,Record8!E99,Record9!E99,Record10!E99,Record11!E99,Record12!E99,Record13!E99,Record14!E99,Record15!E99,Record16!E99,Record17!E99,Record18!E99,Record19!E99,Record20!E99,Record21!E99,Record22!E99,Record23!E99,Record24!E99,Record25!E99)</f>
        <v>0</v>
      </c>
      <c r="F101" s="45"/>
      <c r="G101" s="43"/>
      <c r="H101" s="42"/>
      <c r="I101" s="48"/>
      <c r="J101" s="60">
        <f t="shared" si="3"/>
      </c>
      <c r="K101" s="40">
        <f t="shared" si="2"/>
      </c>
    </row>
    <row r="102" spans="1:11" ht="17.25">
      <c r="A102" s="52" t="s">
        <v>114</v>
      </c>
      <c r="B102" s="42">
        <v>1</v>
      </c>
      <c r="C102" s="53">
        <f>SUM(Record1!C100,Record2!C100,Record3!C100,Record4!C100,Record5!C100,Record6!C100,Record7!C100,Record8!C100,Record9!C100,Record10!C100,Record11!C100,Record12!C100,Record13!C100,Record14!C100,Record15!C100,Record16!C100,Record17!C100,Record18!C100,Record19!C100,Record20!C100,Record21!C100,Record22!C100,Record23!C100,Record24!C100,Record25!C100)</f>
        <v>0</v>
      </c>
      <c r="D102" s="42" t="s">
        <v>85</v>
      </c>
      <c r="E102" s="53">
        <f>SUM(Record1!E100,Record2!E100,Record3!E100,Record4!E100,Record5!E100,Record6!E100,Record7!E100,Record8!E100,Record9!E100,Record10!E100,Record11!E100,Record12!E100,Record13!E100,Record14!E100,Record15!E100,Record16!E100,Record17!E100,Record18!E100,Record19!E100,Record20!E100,Record21!E100,Record22!E100,Record23!E100,Record24!E100,Record25!E100)</f>
        <v>0</v>
      </c>
      <c r="F102" s="45"/>
      <c r="G102" s="43"/>
      <c r="H102" s="42"/>
      <c r="I102" s="48"/>
      <c r="J102" s="60">
        <f t="shared" si="3"/>
      </c>
      <c r="K102" s="40">
        <f t="shared" si="2"/>
      </c>
    </row>
    <row r="103" spans="1:11" ht="28.5">
      <c r="A103" s="47" t="s">
        <v>106</v>
      </c>
      <c r="B103" s="42">
        <v>4</v>
      </c>
      <c r="C103" s="53">
        <f>SUM(Record1!C101,Record2!C101,Record3!C101,Record4!C101,Record5!C101,Record6!C101,Record7!C101,Record8!C101,Record9!C101,Record10!C101,Record11!C101,Record12!C101,Record13!C101,Record14!C101,Record15!C101,Record16!C101,Record17!C101,Record18!C101,Record19!C101,Record20!C101,Record21!C101,Record22!C101,Record23!C101,Record24!C101,Record25!C101)</f>
        <v>0</v>
      </c>
      <c r="D103" s="42" t="s">
        <v>86</v>
      </c>
      <c r="E103" s="53">
        <f>SUM(Record1!E101,Record2!E101,Record3!E101,Record4!E101,Record5!E101,Record6!E101,Record7!E101,Record8!E101,Record9!E101,Record10!E101,Record11!E101,Record12!E101,Record13!E101,Record14!E101,Record15!E101,Record16!E101,Record17!E101,Record18!E101,Record19!E101,Record20!E101,Record21!E101,Record22!E101,Record23!E101,Record24!E101,Record25!E101)</f>
        <v>0</v>
      </c>
      <c r="F103" s="45"/>
      <c r="G103" s="43"/>
      <c r="H103" s="42"/>
      <c r="I103" s="48"/>
      <c r="J103" s="60">
        <f t="shared" si="3"/>
      </c>
      <c r="K103" s="40">
        <f t="shared" si="2"/>
      </c>
    </row>
    <row r="104" spans="1:11" ht="32.25" customHeight="1">
      <c r="A104" s="47" t="s">
        <v>107</v>
      </c>
      <c r="B104" s="42"/>
      <c r="C104" s="43"/>
      <c r="D104" s="42"/>
      <c r="E104" s="50"/>
      <c r="F104" s="45">
        <v>5</v>
      </c>
      <c r="G104" s="53">
        <f>SUM(Record1!G102,Record2!G102,Record3!G102,Record4!G102,Record5!G102,Record6!G102,Record7!G102,Record8!G102,Record9!G102,Record10!G102,Record11!G102,Record12!G102,Record13!G102,Record14!G102,Record15!G102,Record16!G102,Record17!G102,Record18!G102,Record19!G102,Record20!G102,Record21!G102,Record22!G102,Record23!G102,Record24!G102,Record25!G102)</f>
        <v>0</v>
      </c>
      <c r="H104" s="42" t="s">
        <v>109</v>
      </c>
      <c r="I104" s="53">
        <f>SUM(Record1!I102,Record2!I102,Record3!I102,Record4!I102,Record5!I102,Record6!I102,Record7!I102,Record8!I102,Record9!I102,Record10!I102,Record11!I102,Record12!I102,Record13!I102,Record14!I102,Record15!I102,Record16!I102,Record17!I102,Record18!I102,Record19!I102,Record20!I102,Record21!I102,Record22!I102,Record23!I102,Record24!I102,Record25!I102)</f>
        <v>0</v>
      </c>
      <c r="J104" s="61">
        <f t="shared" si="3"/>
      </c>
      <c r="K104" s="40">
        <f t="shared" si="2"/>
      </c>
    </row>
    <row r="105" spans="1:11" ht="44.25" customHeight="1">
      <c r="A105" s="41" t="s">
        <v>59</v>
      </c>
      <c r="B105" s="42">
        <v>2</v>
      </c>
      <c r="C105" s="53">
        <f>SUM(Record1!C103,Record2!C103,Record3!C103,Record4!C103,Record5!C103,Record6!C103,Record7!C103,Record8!C103,Record9!C103,Record10!C103,Record11!C103,Record12!C103,Record13!C103,Record14!C103,Record15!C103,Record16!C103,Record17!C103,Record18!C103,Record19!C103,Record20!C103,Record21!C103,Record22!C103,Record23!C103,Record24!C103,Record25!C103)</f>
        <v>0</v>
      </c>
      <c r="D105" s="42" t="s">
        <v>19</v>
      </c>
      <c r="E105" s="53">
        <f>SUM(Record1!E103,Record2!E103,Record3!E103,Record4!E103,Record5!E103,Record6!E103,Record7!E103,Record8!E103,Record9!E103,Record10!E103,Record11!E103,Record12!E103,Record13!E103,Record14!E103,Record15!E103,Record16!E103,Record17!E103,Record18!E103,Record19!E103,Record20!E103,Record21!E103,Record22!E103,Record23!E103,Record24!E103,Record25!E103)</f>
        <v>0</v>
      </c>
      <c r="F105" s="45"/>
      <c r="G105" s="43"/>
      <c r="H105" s="42"/>
      <c r="I105" s="48"/>
      <c r="J105" s="60">
        <f t="shared" si="3"/>
      </c>
      <c r="K105" s="40">
        <f t="shared" si="2"/>
      </c>
    </row>
    <row r="106" spans="1:11" ht="28.5">
      <c r="A106" s="41" t="s">
        <v>94</v>
      </c>
      <c r="B106" s="42">
        <v>4</v>
      </c>
      <c r="C106" s="53">
        <f>SUM(Record1!C104,Record2!C104,Record3!C104,Record4!C104,Record5!C104,Record6!C104,Record7!C104,Record8!C104,Record9!C104,Record10!C104,Record11!C104,Record12!C104,Record13!C104,Record14!C104,Record15!C104,Record16!C104,Record17!C104,Record18!C104,Record19!C104,Record20!C104,Record21!C104,Record22!C104,Record23!C104,Record24!C104,Record25!C104)</f>
        <v>0</v>
      </c>
      <c r="D106" s="42" t="s">
        <v>33</v>
      </c>
      <c r="E106" s="53">
        <f>SUM(Record1!E104,Record2!E104,Record3!E104,Record4!E104,Record5!E104,Record6!E104,Record7!E104,Record8!E104,Record9!E104,Record10!E104,Record11!E104,Record12!E104,Record13!E104,Record14!E104,Record15!E104,Record16!E104,Record17!E104,Record18!E104,Record19!E104,Record20!E104,Record21!E104,Record22!E104,Record23!E104,Record24!E104,Record25!E104)</f>
        <v>0</v>
      </c>
      <c r="F106" s="45"/>
      <c r="G106" s="43"/>
      <c r="H106" s="42"/>
      <c r="I106" s="48"/>
      <c r="J106" s="60">
        <f t="shared" si="3"/>
      </c>
      <c r="K106" s="40">
        <f t="shared" si="2"/>
      </c>
    </row>
    <row r="107" spans="1:11" ht="30.75">
      <c r="A107" s="105" t="s">
        <v>151</v>
      </c>
      <c r="B107" s="98">
        <f>SUM(B94:B106)</f>
        <v>24</v>
      </c>
      <c r="C107" s="98">
        <f>SUM(C94:C106)</f>
        <v>0</v>
      </c>
      <c r="D107" s="98"/>
      <c r="E107" s="100">
        <f>SUM(E94:E106)</f>
        <v>0</v>
      </c>
      <c r="F107" s="98">
        <f>SUM(F94:F106)</f>
        <v>5</v>
      </c>
      <c r="G107" s="98">
        <f>SUM(G94:G106)</f>
        <v>0</v>
      </c>
      <c r="H107" s="98"/>
      <c r="I107" s="100">
        <f>SUM(I94:I106)</f>
        <v>0</v>
      </c>
      <c r="J107" s="60">
        <f>IF(ISERROR(SUM(E107)/C107),"",SUM(E107/C107))</f>
      </c>
      <c r="K107" s="60">
        <f>IF(ISERROR(SUM(I107)/G107),"",SUM(I107/G107))</f>
      </c>
    </row>
    <row r="108" spans="1:11" ht="37.5">
      <c r="A108" s="33" t="s">
        <v>141</v>
      </c>
      <c r="B108" s="42"/>
      <c r="C108" s="43"/>
      <c r="D108" s="42"/>
      <c r="E108" s="50"/>
      <c r="F108" s="45"/>
      <c r="G108" s="43"/>
      <c r="H108" s="42"/>
      <c r="I108" s="48"/>
      <c r="J108" s="60">
        <f t="shared" si="3"/>
      </c>
      <c r="K108" s="40">
        <f t="shared" si="2"/>
      </c>
    </row>
    <row r="109" spans="1:11" ht="28.5">
      <c r="A109" s="41" t="s">
        <v>115</v>
      </c>
      <c r="B109" s="42">
        <v>5</v>
      </c>
      <c r="C109" s="53">
        <f>SUM(Record1!C106,Record2!C106,Record3!C106,Record4!C106,Record5!C106,Record6!C106,Record7!C106,Record8!C106,Record9!C106,Record10!C106,Record11!C106,Record12!C106,Record13!C106,Record14!C106,Record15!C106,Record16!C106,Record17!C106,Record18!C106,Record19!C106,Record20!C106,Record21!C106,Record22!C106,Record23!C106,Record24!C106,Record25!C106)</f>
        <v>0</v>
      </c>
      <c r="D109" s="42" t="s">
        <v>129</v>
      </c>
      <c r="E109" s="53">
        <f>SUM(Record1!E106,Record2!E106,Record3!E106,Record4!E106,Record5!E106,Record6!E106,Record7!E106,Record8!E106,Record9!E106,Record10!E106,Record11!E106,Record12!E106,Record13!E106,Record14!E106,Record15!E106,Record16!E106,Record17!E106,Record18!E106,Record19!E106,Record20!E106,Record21!E106,Record22!E106,Record23!E106,Record24!E106,Record25!E106)</f>
        <v>0</v>
      </c>
      <c r="F109" s="45"/>
      <c r="G109" s="43"/>
      <c r="H109" s="42"/>
      <c r="I109" s="48"/>
      <c r="J109" s="60">
        <f t="shared" si="3"/>
      </c>
      <c r="K109" s="40">
        <f t="shared" si="2"/>
      </c>
    </row>
    <row r="110" spans="1:11" ht="17.25">
      <c r="A110" s="41" t="s">
        <v>78</v>
      </c>
      <c r="B110" s="42"/>
      <c r="C110" s="43"/>
      <c r="D110" s="42"/>
      <c r="E110" s="50"/>
      <c r="F110" s="45"/>
      <c r="G110" s="43"/>
      <c r="H110" s="42"/>
      <c r="I110" s="48"/>
      <c r="J110" s="60">
        <f t="shared" si="3"/>
      </c>
      <c r="K110" s="40">
        <f t="shared" si="2"/>
      </c>
    </row>
    <row r="111" spans="1:11" ht="28.5">
      <c r="A111" s="47" t="s">
        <v>71</v>
      </c>
      <c r="B111" s="42">
        <v>3</v>
      </c>
      <c r="C111" s="53">
        <f>SUM(Record1!C108,Record2!C108,Record3!C108,Record4!C108,Record5!C108,Record6!C108,Record7!C108,Record8!C108,Record9!C108,Record10!C108,Record11!C108,Record12!C108,Record13!C108,Record14!C108,Record15!C108,Record16!C108,Record17!C108,Record18!C108,Record19!C108,Record20!C108,Record21!C108,Record22!C108,Record23!C108,Record24!C108,Record25!C108)</f>
        <v>0</v>
      </c>
      <c r="D111" s="42" t="s">
        <v>15</v>
      </c>
      <c r="E111" s="53">
        <f>SUM(Record1!E108,Record2!E108,Record3!E108,Record4!E108,Record5!E108,Record6!E108,Record7!E108,Record8!E108,Record9!E108,Record10!E108,Record11!E108,Record12!E108,Record13!E108,Record14!E108,Record15!E108,Record16!E108,Record17!E108,Record18!E108,Record19!E108,Record20!E108,Record21!E108,Record22!E108,Record23!E108,Record24!E108,Record25!E108)</f>
        <v>0</v>
      </c>
      <c r="F111" s="45"/>
      <c r="G111" s="43"/>
      <c r="H111" s="42"/>
      <c r="I111" s="48"/>
      <c r="J111" s="60">
        <f t="shared" si="3"/>
      </c>
      <c r="K111" s="40">
        <f t="shared" si="2"/>
      </c>
    </row>
    <row r="112" spans="1:11" ht="30.75" customHeight="1">
      <c r="A112" s="47" t="s">
        <v>72</v>
      </c>
      <c r="B112" s="42"/>
      <c r="C112" s="43"/>
      <c r="D112" s="42"/>
      <c r="E112" s="50"/>
      <c r="F112" s="45">
        <v>1</v>
      </c>
      <c r="G112" s="53">
        <f>SUM(Record1!G109,Record2!G109,Record3!G109,Record4!G109,Record5!G109,Record6!G109,Record7!G109,Record8!G109,Record9!G109,Record10!G109,Record11!G109,Record12!G109,Record13!G109,Record14!G109,Record15!G109,Record16!G109,Record17!G109,Record18!G109,Record19!G109,Record20!G109,Record21!G109,Record22!G109,Record23!G109,Record24!G109,Record25!G109)</f>
        <v>0</v>
      </c>
      <c r="H112" s="42" t="s">
        <v>110</v>
      </c>
      <c r="I112" s="53">
        <f>SUM(Record1!I109,Record2!I109,Record3!I109,Record4!I109,Record5!I109,Record6!I109,Record7!I109,Record8!I109,Record9!I109,Record10!I109,Record11!I109,Record12!I109,Record13!I109,Record14!I109,Record15!I109,Record16!I109,Record17!I109,Record18!I109,Record19!I109,Record20!I109,Record21!I109,Record22!I109,Record23!I109,Record24!I109,Record25!I109)</f>
        <v>0</v>
      </c>
      <c r="J112" s="61">
        <f t="shared" si="3"/>
      </c>
      <c r="K112" s="40">
        <f t="shared" si="2"/>
      </c>
    </row>
    <row r="113" spans="1:11" ht="42.75">
      <c r="A113" s="41" t="s">
        <v>79</v>
      </c>
      <c r="B113" s="42"/>
      <c r="C113" s="43"/>
      <c r="D113" s="42"/>
      <c r="E113" s="50"/>
      <c r="F113" s="45">
        <v>1</v>
      </c>
      <c r="G113" s="53">
        <f>SUM(Record1!G110,Record2!G110,Record3!G110,Record4!G110,Record5!G110,Record6!G110,Record7!G110,Record8!G110,Record9!G110,Record10!G110,Record11!G110,Record12!G110,Record13!G110,Record14!G110,Record15!G110,Record16!G110,Record17!G110,Record18!G110,Record19!G110,Record20!G110,Record21!G110,Record22!G110,Record23!G110,Record24!G110,Record25!G110)</f>
        <v>0</v>
      </c>
      <c r="H113" s="42" t="s">
        <v>110</v>
      </c>
      <c r="I113" s="53">
        <f>SUM(Record1!I110,Record2!I110,Record3!I110,Record4!I110,Record5!I110,Record6!I110,Record7!I110,Record8!I110,Record9!I110,Record10!I110,Record11!I110,Record12!I110,Record13!I110,Record14!I110,Record15!I110,Record16!I110,Record17!I110,Record18!I110,Record19!I110,Record20!I110,Record21!I110,Record22!I110,Record23!I110,Record24!I110,Record25!I110)</f>
        <v>0</v>
      </c>
      <c r="J113" s="61">
        <f t="shared" si="3"/>
      </c>
      <c r="K113" s="40">
        <f t="shared" si="2"/>
      </c>
    </row>
    <row r="114" spans="1:11" ht="28.5">
      <c r="A114" s="41" t="s">
        <v>80</v>
      </c>
      <c r="B114" s="42">
        <v>2</v>
      </c>
      <c r="C114" s="53">
        <f>SUM(Record1!C111,Record2!C111,Record3!C111,Record4!C111,Record5!C111,Record6!C111,Record7!C111,Record8!C111,Record9!C111,Record10!C111,Record11!C111,Record12!C111,Record13!C111,Record14!C111,Record15!C111,Record16!C111,Record17!C111,Record18!C111,Record19!C111,Record20!C111,Record21!C111,Record22!C111,Record23!C111,Record24!C111,Record25!C111)</f>
        <v>0</v>
      </c>
      <c r="D114" s="42" t="s">
        <v>19</v>
      </c>
      <c r="E114" s="53">
        <f>SUM(Record1!E111,Record2!E111,Record3!E111,Record4!E111,Record5!E111,Record6!E111,Record7!E111,Record8!E111,Record9!E111,Record10!E111,Record11!E111,Record12!E111,Record13!E111,Record14!E111,Record15!E111,Record16!E111,Record17!E111,Record18!E111,Record19!E111,Record20!E111,Record21!E111,Record22!E111,Record23!E111,Record24!E111,Record25!E111)</f>
        <v>0</v>
      </c>
      <c r="F114" s="45"/>
      <c r="G114" s="43"/>
      <c r="H114" s="42"/>
      <c r="I114" s="48"/>
      <c r="J114" s="60">
        <f t="shared" si="3"/>
      </c>
      <c r="K114" s="40">
        <f t="shared" si="2"/>
      </c>
    </row>
    <row r="115" spans="1:11" ht="17.25">
      <c r="A115" s="121" t="s">
        <v>157</v>
      </c>
      <c r="B115" s="98"/>
      <c r="C115" s="98"/>
      <c r="D115" s="98"/>
      <c r="E115" s="101"/>
      <c r="F115" s="45"/>
      <c r="G115" s="43"/>
      <c r="H115" s="42"/>
      <c r="I115" s="48"/>
      <c r="J115" s="60"/>
      <c r="K115" s="123"/>
    </row>
    <row r="116" spans="1:11" ht="28.5">
      <c r="A116" s="117" t="s">
        <v>156</v>
      </c>
      <c r="B116" s="98">
        <v>2</v>
      </c>
      <c r="C116" s="125">
        <f>SUM(Record1!C113,Record2!C113,Record3!C113,Record4!C113,Record5!C113,Record6!C113,Record7!C113,Record8!C113,Record9!C113,Record10!C113,Record11!C113,Record12!C113,Record13!C113,Record14!C113,Record15!C113,Record16!C113,Record17!C113,Record18!C113,Record19!C113,Record20!C113,Record21!C113,Record22!C113,Record23!C113,Record24!C113,Record25!C113)</f>
        <v>0</v>
      </c>
      <c r="D116" s="42" t="s">
        <v>19</v>
      </c>
      <c r="E116" s="126">
        <f>SUM(Record1!E113,Record2!E113,Record3!E113,Record4!E113,Record5!E113,Record6!E113,Record7!E113,Record8!E113,Record9!E113,Record10!E113,Record11!E113,Record12!E113,Record13!E113,Record14!E113,Record15!E113,Record16!E113,Record17!E113,Record18!E113,Record19!E113,Record20!E113,Record21!E113,Record22!E113,Record23!E113,Record24!E113,Record25!E113)</f>
        <v>0</v>
      </c>
      <c r="F116" s="45"/>
      <c r="G116" s="43"/>
      <c r="H116" s="42"/>
      <c r="I116" s="48"/>
      <c r="J116" s="60">
        <f t="shared" si="3"/>
      </c>
      <c r="K116" s="123"/>
    </row>
    <row r="117" spans="1:11" ht="28.5">
      <c r="A117" s="117" t="s">
        <v>155</v>
      </c>
      <c r="B117" s="98">
        <v>2</v>
      </c>
      <c r="C117" s="125">
        <f>SUM(Record1!C114,Record2!C114,Record3!C114,Record4!C114,Record5!C114,Record6!C114,Record7!C114,Record8!C114,Record9!C114,Record10!C114,Record11!C114,Record12!C114,Record13!C114,Record14!C114,Record15!C114,Record16!C114,Record17!C114,Record18!C114,Record19!C114,Record20!C114,Record21!C114,Record22!C114,Record23!C114,Record24!C114,Record25!C114)</f>
        <v>0</v>
      </c>
      <c r="D117" s="42" t="s">
        <v>19</v>
      </c>
      <c r="E117" s="126">
        <f>SUM(Record1!E114,Record2!E114,Record3!E114,Record4!E114,Record5!E114,Record6!E114,Record7!E114,Record8!E114,Record9!E114,Record10!E114,Record11!E114,Record12!E114,Record13!E114,Record14!E114,Record15!E114,Record16!E114,Record17!E114,Record18!E114,Record19!E114,Record20!E114,Record21!E114,Record22!E114,Record23!E114,Record24!E114,Record25!E114)</f>
        <v>0</v>
      </c>
      <c r="F117" s="45"/>
      <c r="G117" s="43"/>
      <c r="H117" s="42"/>
      <c r="I117" s="48"/>
      <c r="J117" s="128">
        <f t="shared" si="3"/>
      </c>
      <c r="K117" s="123"/>
    </row>
    <row r="118" spans="1:11" ht="29.25" customHeight="1">
      <c r="A118" s="105" t="s">
        <v>152</v>
      </c>
      <c r="B118" s="98">
        <f>SUM(B108:B114)</f>
        <v>10</v>
      </c>
      <c r="C118" s="98">
        <f>SUM(C108:C114)</f>
        <v>0</v>
      </c>
      <c r="D118" s="98"/>
      <c r="E118" s="98">
        <f>SUM(E108:E114)</f>
        <v>0</v>
      </c>
      <c r="F118" s="61">
        <f>SUM(F108:F114)</f>
        <v>2</v>
      </c>
      <c r="G118" s="98">
        <f>SUM(G108:G114)</f>
        <v>0</v>
      </c>
      <c r="H118" s="98"/>
      <c r="I118" s="100">
        <f>SUM(I108:I114)</f>
        <v>0</v>
      </c>
      <c r="J118" s="60">
        <f>IF(ISERROR(SUM(E118)/C118),"",SUM(E118/C118))</f>
      </c>
      <c r="K118" s="60">
        <f>IF(ISERROR(SUM(I118)/G118),"",SUM(I118/G118))</f>
      </c>
    </row>
    <row r="119" spans="1:11" ht="17.25">
      <c r="A119" s="33" t="s">
        <v>60</v>
      </c>
      <c r="B119" s="42"/>
      <c r="C119" s="43"/>
      <c r="D119" s="42"/>
      <c r="E119" s="50"/>
      <c r="F119" s="45"/>
      <c r="G119" s="43"/>
      <c r="H119" s="42"/>
      <c r="I119" s="48"/>
      <c r="J119" s="60">
        <f t="shared" si="3"/>
      </c>
      <c r="K119" s="40">
        <f t="shared" si="2"/>
      </c>
    </row>
    <row r="120" spans="1:11" ht="28.5">
      <c r="A120" s="41" t="s">
        <v>105</v>
      </c>
      <c r="B120" s="42">
        <v>3</v>
      </c>
      <c r="C120" s="53">
        <f>SUM(Record1!C116,Record2!C116,Record3!C116,Record4!C116,Record5!C116,Record6!C116,Record7!C116,Record8!C116,Record9!C116,Record10!C116,Record11!C116,Record12!C116,Record13!C116,Record14!C116,Record15!C116,Record16!C116,Record17!C116,Record18!C116,Record19!C116,Record20!C116,Record21!C116,Record22!C116,Record23!C116,Record24!C116,Record25!C116)</f>
        <v>0</v>
      </c>
      <c r="D120" s="42" t="s">
        <v>15</v>
      </c>
      <c r="E120" s="53">
        <f>SUM(Record1!E116,Record2!E116,Record3!E116,Record4!E116,Record5!E116,Record6!E116,Record7!E116,Record8!E116,Record9!E116,Record10!E116,Record11!E116,Record12!E116,Record13!E116,Record14!E116,Record15!E116,Record16!E116,Record17!E116,Record18!E116,Record19!E116,Record20!E116,Record21!E116,Record22!E116,Record23!E116,Record24!E116,Record25!E116)</f>
        <v>0</v>
      </c>
      <c r="F120" s="45"/>
      <c r="G120" s="43"/>
      <c r="H120" s="42"/>
      <c r="I120" s="48"/>
      <c r="J120" s="60">
        <f t="shared" si="3"/>
      </c>
      <c r="K120" s="40">
        <f t="shared" si="2"/>
      </c>
    </row>
    <row r="121" spans="1:11" ht="57">
      <c r="A121" s="41" t="s">
        <v>146</v>
      </c>
      <c r="B121" s="42"/>
      <c r="C121" s="43"/>
      <c r="D121" s="42"/>
      <c r="E121" s="50"/>
      <c r="F121" s="45"/>
      <c r="G121" s="43"/>
      <c r="H121" s="42"/>
      <c r="I121" s="48"/>
      <c r="J121" s="60">
        <f t="shared" si="3"/>
      </c>
      <c r="K121" s="40">
        <f t="shared" si="2"/>
      </c>
    </row>
    <row r="122" spans="1:11" ht="17.25">
      <c r="A122" s="47" t="s">
        <v>61</v>
      </c>
      <c r="B122" s="42">
        <v>2</v>
      </c>
      <c r="C122" s="53">
        <f>SUM(Record1!C118,Record2!C118,Record3!C118,Record4!C118,Record5!C118,Record6!C118,Record7!C118,Record8!C118,Record9!C118,Record10!C118,Record11!C118,Record12!C118,Record13!C118,Record14!C118,Record15!C118,Record16!C118,Record17!C118,Record18!C118,Record19!C118,Record20!C118,Record21!C118,Record22!C118,Record23!C118,Record24!C118,Record25!C118)</f>
        <v>0</v>
      </c>
      <c r="D122" s="42" t="s">
        <v>145</v>
      </c>
      <c r="E122" s="53">
        <f>SUM(Record1!E118,Record2!E118,Record3!E118,Record4!E118,Record5!E118,Record6!E118,Record7!E118,Record8!E118,Record9!E118,Record10!E118,Record11!E118,Record12!E118,Record13!E118,Record14!E118,Record15!E118,Record16!E118,Record17!E118,Record18!E118,Record19!E118,Record20!E118,Record21!E118,Record22!E118,Record23!E118,Record24!E118,Record25!E118)</f>
        <v>0</v>
      </c>
      <c r="F122" s="45"/>
      <c r="G122" s="43"/>
      <c r="H122" s="42"/>
      <c r="I122" s="48"/>
      <c r="J122" s="60">
        <f t="shared" si="3"/>
      </c>
      <c r="K122" s="40">
        <f t="shared" si="2"/>
      </c>
    </row>
    <row r="123" spans="1:11" ht="17.25">
      <c r="A123" s="47" t="s">
        <v>62</v>
      </c>
      <c r="B123" s="42">
        <v>2</v>
      </c>
      <c r="C123" s="53">
        <f>SUM(Record1!C119,Record2!C119,Record3!C119,Record4!C119,Record5!C119,Record6!C119,Record7!C119,Record8!C119,Record9!C119,Record10!C119,Record11!C119,Record12!C119,Record13!C119,Record14!C119,Record15!C119,Record16!C119,Record17!C119,Record18!C119,Record19!C119,Record20!C119,Record21!C119,Record22!C119,Record23!C119,Record24!C119,Record25!C119)</f>
        <v>0</v>
      </c>
      <c r="D123" s="42" t="s">
        <v>145</v>
      </c>
      <c r="E123" s="53">
        <f>SUM(Record1!E119,Record2!E119,Record3!E119,Record4!E119,Record5!E119,Record6!E119,Record7!E119,Record8!E119,Record9!E119,Record10!E119,Record11!E119,Record12!E119,Record13!E119,Record14!E119,Record15!E119,Record16!E119,Record17!E119,Record18!E119,Record19!E119,Record20!E119,Record21!E119,Record22!E119,Record23!E119,Record24!E119,Record25!E119)</f>
        <v>0</v>
      </c>
      <c r="F123" s="45"/>
      <c r="G123" s="43"/>
      <c r="H123" s="42"/>
      <c r="I123" s="48"/>
      <c r="J123" s="60">
        <f t="shared" si="3"/>
      </c>
      <c r="K123" s="40">
        <f t="shared" si="2"/>
      </c>
    </row>
    <row r="124" spans="1:11" ht="28.5">
      <c r="A124" s="47" t="s">
        <v>63</v>
      </c>
      <c r="B124" s="42"/>
      <c r="C124" s="43"/>
      <c r="D124" s="43"/>
      <c r="E124" s="50"/>
      <c r="F124" s="45">
        <v>2</v>
      </c>
      <c r="G124" s="53">
        <f>SUM(Record1!G120,Record2!G120,Record3!G120,Record4!G120,Record5!G120,Record6!G120,Record7!G120,Record8!G120,Record9!G120,Record10!G120,Record11!G120,Record12!G120,Record13!G120,Record14!G120,Record15!G120,Record16!G120,Record17!G120,Record18!G120,Record19!G120,Record20!G120,Record21!G120,Record22!G120,Record23!G120,Record24!G120,Record25!G120)</f>
        <v>0</v>
      </c>
      <c r="H124" s="42" t="s">
        <v>111</v>
      </c>
      <c r="I124" s="53">
        <f>SUM(Record1!I120,Record2!I120,Record3!I120,Record4!I120,Record5!I120,Record6!I120,Record7!I120,Record8!I120,Record9!I120,Record10!I120,Record11!I120,Record12!I120,Record13!I120,Record14!I120,Record15!I120,Record16!I120,Record17!I120,Record18!I120,Record19!I120,Record20!I120,Record21!I120,Record22!I120,Record23!I120,Record24!I120,Record25!I120)</f>
        <v>0</v>
      </c>
      <c r="J124" s="61">
        <f t="shared" si="3"/>
      </c>
      <c r="K124" s="71">
        <f t="shared" si="2"/>
      </c>
    </row>
    <row r="125" spans="1:11" ht="17.25">
      <c r="A125" s="105" t="s">
        <v>153</v>
      </c>
      <c r="B125" s="98">
        <f>SUM(B120:B124)</f>
        <v>7</v>
      </c>
      <c r="C125" s="98">
        <f>SUM(C120:C124)</f>
        <v>0</v>
      </c>
      <c r="D125" s="98"/>
      <c r="E125" s="101">
        <f>SUM(E120:E124)</f>
        <v>0</v>
      </c>
      <c r="F125" s="131">
        <f>SUM(F120:F124)</f>
        <v>2</v>
      </c>
      <c r="G125" s="98">
        <f>SUM(G120:G124)</f>
        <v>0</v>
      </c>
      <c r="H125" s="101"/>
      <c r="I125" s="100">
        <f>SUM(I120:I124)</f>
        <v>0</v>
      </c>
      <c r="J125" s="60">
        <f>IF(ISERROR(SUM(E125)/C125),"",SUM(E125/C125))</f>
      </c>
      <c r="K125" s="60">
        <f>IF(ISERROR(SUM(I125)/G125),"",SUM(I125/G125))</f>
      </c>
    </row>
    <row r="126" spans="1:11" ht="19.5">
      <c r="A126" s="106" t="s">
        <v>154</v>
      </c>
      <c r="B126" s="107">
        <f>SUM(B125)+B118+B107+B92+B27</f>
        <v>144</v>
      </c>
      <c r="C126" s="107">
        <f>SUM(C125)+C118+C107+C92+C27</f>
        <v>0</v>
      </c>
      <c r="D126" s="107"/>
      <c r="E126" s="107">
        <f>SUM(E125)+E118+E107+E92+E27</f>
        <v>0</v>
      </c>
      <c r="F126" s="110">
        <f>SUM(F125)+F118+F107+F92+F27</f>
        <v>39</v>
      </c>
      <c r="G126" s="107">
        <f>SUM(G125)+G118+G107+G92+G27</f>
        <v>0</v>
      </c>
      <c r="H126" s="107"/>
      <c r="I126" s="109">
        <f>SUM(I125)+I118+I107+I92+I27</f>
        <v>0</v>
      </c>
      <c r="J126" s="108">
        <f>IF(ISERROR(SUM(E126)/C126),"",SUM(E126/C126))</f>
      </c>
      <c r="K126" s="108">
        <f>IF(ISERROR(SUM(I126)/G126),"",SUM(I126/G126))</f>
      </c>
    </row>
  </sheetData>
  <sheetProtection sheet="1" objects="1" scenarios="1" selectLockedCells="1" selectUnlockedCells="1"/>
  <mergeCells count="9">
    <mergeCell ref="A25:B25"/>
    <mergeCell ref="A26:B26"/>
    <mergeCell ref="A91:B91"/>
    <mergeCell ref="A1:E1"/>
    <mergeCell ref="A2:E2"/>
    <mergeCell ref="B9:E9"/>
    <mergeCell ref="F9:I9"/>
    <mergeCell ref="I5:K5"/>
    <mergeCell ref="I7:K7"/>
  </mergeCells>
  <printOptions horizontalCentered="1"/>
  <pageMargins left="0.2" right="0.22" top="0.25" bottom="0.44" header="0.17" footer="0.2"/>
  <pageSetup horizontalDpi="600" verticalDpi="600" orientation="landscape" scale="80" r:id="rId3"/>
  <headerFooter alignWithMargins="0">
    <oddFooter>&amp;L&amp;F\&amp;A&amp;R&amp;P</oddFooter>
  </headerFooter>
  <rowBreaks count="4" manualBreakCount="4">
    <brk id="27" max="255" man="1"/>
    <brk id="51" max="255" man="1"/>
    <brk id="78" max="255" man="1"/>
    <brk id="102" max="255" man="1"/>
  </rowBreaks>
  <legacyDrawing r:id="rId2"/>
</worksheet>
</file>

<file path=xl/worksheets/sheet3.xml><?xml version="1.0" encoding="utf-8"?>
<worksheet xmlns="http://schemas.openxmlformats.org/spreadsheetml/2006/main" xmlns:r="http://schemas.openxmlformats.org/officeDocument/2006/relationships">
  <dimension ref="A1:K120"/>
  <sheetViews>
    <sheetView showGridLines="0" view="pageBreakPreview" zoomScale="75" zoomScaleNormal="75" zoomScaleSheetLayoutView="75" zoomScalePageLayoutView="0" workbookViewId="0" topLeftCell="A1">
      <pane xSplit="1" ySplit="11" topLeftCell="B12" activePane="bottomRight" state="frozen"/>
      <selection pane="topLeft" activeCell="A49" sqref="A49"/>
      <selection pane="topRight" activeCell="A49" sqref="A49"/>
      <selection pane="bottomLeft" activeCell="A49" sqref="A49"/>
      <selection pane="bottomRight" activeCell="C14" sqref="C14"/>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(Record1!I5)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30.75" customHeight="1">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43"/>
      <c r="D87" s="42"/>
      <c r="E87" s="50"/>
      <c r="F87" s="45"/>
      <c r="G87" s="119"/>
      <c r="H87" s="42"/>
      <c r="I87" s="120"/>
      <c r="J87" s="49"/>
      <c r="K87" s="40"/>
    </row>
    <row r="88" spans="1:11" ht="28.5">
      <c r="A88" s="117" t="s">
        <v>156</v>
      </c>
      <c r="B88" s="73">
        <v>2</v>
      </c>
      <c r="C88" s="1"/>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v>0</v>
      </c>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 top="0.17" bottom="0.34" header="0.25" footer="0.29"/>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4.xml><?xml version="1.0" encoding="utf-8"?>
<worksheet xmlns="http://schemas.openxmlformats.org/spreadsheetml/2006/main" xmlns:r="http://schemas.openxmlformats.org/officeDocument/2006/relationships">
  <dimension ref="A1:L120"/>
  <sheetViews>
    <sheetView showGridLines="0" zoomScale="75" zoomScaleNormal="75" zoomScalePageLayoutView="0" workbookViewId="0" topLeftCell="A1">
      <pane xSplit="1" ySplit="11" topLeftCell="B12" activePane="bottomRight" state="frozen"/>
      <selection pane="topLeft" activeCell="A49" sqref="A49"/>
      <selection pane="topRight" activeCell="A49" sqref="A49"/>
      <selection pane="bottomLeft" activeCell="A49" sqref="A49"/>
      <selection pane="bottomRight" activeCell="C17" sqref="C17"/>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111"/>
      <c r="B5" s="10"/>
      <c r="C5" s="10"/>
      <c r="D5" s="11"/>
      <c r="E5" s="12"/>
      <c r="F5" s="10"/>
      <c r="G5" s="10"/>
      <c r="H5" s="5" t="s">
        <v>75</v>
      </c>
      <c r="I5" s="91">
        <f>(Record3!I5)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118"/>
      <c r="D87" s="42"/>
      <c r="E87" s="50"/>
      <c r="F87" s="45"/>
      <c r="G87" s="119"/>
      <c r="H87" s="42"/>
      <c r="I87" s="120"/>
      <c r="J87" s="49"/>
      <c r="K87" s="40"/>
    </row>
    <row r="88" spans="1:11" ht="28.5">
      <c r="A88" s="117" t="s">
        <v>156</v>
      </c>
      <c r="B88" s="73">
        <v>2</v>
      </c>
      <c r="C88" s="129"/>
      <c r="D88" s="42" t="s">
        <v>145</v>
      </c>
      <c r="E88" s="2"/>
      <c r="F88" s="45"/>
      <c r="G88" s="119"/>
      <c r="H88" s="42"/>
      <c r="I88" s="120"/>
      <c r="J88" s="49">
        <f>IF(ISERROR(SUM(E88)/C88),"",SUM(E88)/C88)</f>
      </c>
      <c r="K88" s="40"/>
    </row>
    <row r="89" spans="1:11" ht="28.5" thickBot="1">
      <c r="A89" s="117" t="s">
        <v>155</v>
      </c>
      <c r="B89" s="73">
        <v>2</v>
      </c>
      <c r="C89" s="130"/>
      <c r="D89" s="42" t="s">
        <v>145</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113"/>
      <c r="F96" s="45"/>
      <c r="G96" s="43"/>
      <c r="H96" s="42"/>
      <c r="I96" s="48"/>
      <c r="J96" s="49">
        <f t="shared" si="3"/>
      </c>
      <c r="K96" s="40">
        <f t="shared" si="2"/>
      </c>
    </row>
    <row r="97" spans="1:11" ht="15.75" customHeight="1">
      <c r="A97" s="47" t="s">
        <v>58</v>
      </c>
      <c r="B97" s="42"/>
      <c r="C97" s="43"/>
      <c r="D97" s="42"/>
      <c r="E97" s="113"/>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2" ht="32.25" customHeight="1">
      <c r="A102" s="47" t="s">
        <v>107</v>
      </c>
      <c r="B102" s="42"/>
      <c r="C102" s="43"/>
      <c r="D102" s="42"/>
      <c r="E102" s="50"/>
      <c r="F102" s="45">
        <v>5</v>
      </c>
      <c r="G102" s="1"/>
      <c r="H102" s="42" t="s">
        <v>109</v>
      </c>
      <c r="I102" s="3"/>
      <c r="J102" s="49">
        <f t="shared" si="3"/>
      </c>
      <c r="K102" s="40">
        <f t="shared" si="2"/>
      </c>
      <c r="L102" s="114"/>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145</v>
      </c>
      <c r="E113" s="2"/>
      <c r="F113" s="45"/>
      <c r="G113" s="43"/>
      <c r="H113" s="42"/>
      <c r="I113" s="48"/>
      <c r="J113" s="49">
        <f>IF(ISERROR(SUM(E113)/C113),"",SUM(E113)/C113)</f>
      </c>
      <c r="K113" s="40"/>
    </row>
    <row r="114" spans="1:11" ht="28.5">
      <c r="A114" s="117" t="s">
        <v>155</v>
      </c>
      <c r="B114" s="42">
        <v>2</v>
      </c>
      <c r="C114" s="1"/>
      <c r="D114" s="42" t="s">
        <v>145</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17" bottom="0.34" header="0.2" footer="0.2"/>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5.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A49" sqref="A49"/>
      <selection pane="topRight" activeCell="A49" sqref="A49"/>
      <selection pane="bottomLeft" activeCell="A49" sqref="A49"/>
      <selection pane="bottomRight" activeCell="C14" sqref="C14"/>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(Record4!I5)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43"/>
      <c r="D87" s="42"/>
      <c r="E87" s="50"/>
      <c r="F87" s="45"/>
      <c r="G87" s="119"/>
      <c r="H87" s="42"/>
      <c r="I87" s="120"/>
      <c r="J87" s="49"/>
      <c r="K87" s="40"/>
    </row>
    <row r="88" spans="1:11" ht="28.5">
      <c r="A88" s="117" t="s">
        <v>156</v>
      </c>
      <c r="B88" s="73">
        <v>2</v>
      </c>
      <c r="C88" s="1"/>
      <c r="D88" s="42" t="s">
        <v>19</v>
      </c>
      <c r="E88" s="2"/>
      <c r="F88" s="45"/>
      <c r="G88" s="119"/>
      <c r="H88" s="42"/>
      <c r="I88" s="120"/>
      <c r="J88" s="49">
        <f>IF(ISERROR(SUM(E88)/C88),"",SUM(E88)/C88)</f>
      </c>
      <c r="K88" s="40"/>
    </row>
    <row r="89" spans="1:11" ht="28.5" thickBot="1">
      <c r="A89" s="117" t="s">
        <v>155</v>
      </c>
      <c r="B89" s="73">
        <v>2</v>
      </c>
      <c r="C89" s="130"/>
      <c r="D89" s="42" t="s">
        <v>19</v>
      </c>
      <c r="E89" s="134"/>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33" bottom="0.2" header="0.2" footer="0.2"/>
  <pageSetup horizontalDpi="600" verticalDpi="600" orientation="landscape" scale="80" r:id="rId1"/>
  <headerFooter alignWithMargins="0">
    <oddFooter>&amp;L&amp;F\&amp;A&amp;R&amp;P</oddFooter>
  </headerFooter>
  <rowBreaks count="4" manualBreakCount="4">
    <brk id="31" max="10" man="1"/>
    <brk id="59" max="255" man="1"/>
    <brk id="90" max="255" man="1"/>
    <brk id="114" max="255" man="1"/>
  </rowBreaks>
</worksheet>
</file>

<file path=xl/worksheets/sheet6.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A49" sqref="A49"/>
      <selection pane="topRight" activeCell="A49" sqref="A49"/>
      <selection pane="bottomLeft" activeCell="A49" sqref="A49"/>
      <selection pane="bottomRight" activeCell="I5" sqref="I5"/>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(Record5!I5)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118"/>
      <c r="D87" s="42"/>
      <c r="E87" s="50"/>
      <c r="F87" s="45"/>
      <c r="G87" s="119"/>
      <c r="H87" s="42"/>
      <c r="I87" s="120"/>
      <c r="J87" s="49"/>
      <c r="K87" s="40"/>
    </row>
    <row r="88" spans="1:11" ht="28.5">
      <c r="A88" s="117" t="s">
        <v>156</v>
      </c>
      <c r="B88" s="73">
        <v>2</v>
      </c>
      <c r="C88" s="129"/>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2" right="0.2" top="0.25" bottom="0.34" header="0.5" footer="0.2"/>
  <pageSetup horizontalDpi="600" verticalDpi="600" orientation="landscape" scale="80" r:id="rId1"/>
  <headerFooter alignWithMargins="0">
    <oddFooter>&amp;L&amp;F\&amp;A&amp;R&amp;P</oddFooter>
  </headerFooter>
  <rowBreaks count="4" manualBreakCount="4">
    <brk id="31" max="10" man="1"/>
    <brk id="59" max="255" man="1"/>
    <brk id="90" max="255" man="1"/>
    <brk id="114" max="255" man="1"/>
  </rowBreaks>
</worksheet>
</file>

<file path=xl/worksheets/sheet7.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A49" sqref="A49"/>
      <selection pane="topRight" activeCell="A49" sqref="A49"/>
      <selection pane="bottomLeft" activeCell="A49" sqref="A49"/>
      <selection pane="bottomRight" activeCell="C14" sqref="C14"/>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(Record6!I5)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43"/>
      <c r="D87" s="42"/>
      <c r="E87" s="50"/>
      <c r="F87" s="45"/>
      <c r="G87" s="119"/>
      <c r="H87" s="42"/>
      <c r="I87" s="120"/>
      <c r="J87" s="49"/>
      <c r="K87" s="40"/>
    </row>
    <row r="88" spans="1:11" ht="28.5">
      <c r="A88" s="117" t="s">
        <v>156</v>
      </c>
      <c r="B88" s="73">
        <v>2</v>
      </c>
      <c r="C88" s="135"/>
      <c r="D88" s="42" t="s">
        <v>19</v>
      </c>
      <c r="E88" s="136"/>
      <c r="F88" s="45"/>
      <c r="G88" s="119"/>
      <c r="H88" s="42"/>
      <c r="I88" s="120"/>
      <c r="J88" s="49">
        <f>IF(ISERROR(SUM(E88)/C88),"",SUM(E88)/C88)</f>
      </c>
      <c r="K88" s="40"/>
    </row>
    <row r="89" spans="1:11" ht="28.5" thickBot="1">
      <c r="A89" s="117" t="s">
        <v>155</v>
      </c>
      <c r="B89" s="73">
        <v>2</v>
      </c>
      <c r="C89" s="137"/>
      <c r="D89" s="42" t="s">
        <v>19</v>
      </c>
      <c r="E89" s="136"/>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38" bottom="0.29" header="0.23" footer="0.2"/>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8.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A49" sqref="A49"/>
      <selection pane="topRight" activeCell="A49" sqref="A49"/>
      <selection pane="bottomLeft" activeCell="A49" sqref="A49"/>
      <selection pane="bottomRight" activeCell="C14" sqref="C14"/>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(Record7!I5)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43"/>
      <c r="D87" s="42"/>
      <c r="E87" s="50"/>
      <c r="F87" s="45"/>
      <c r="G87" s="119"/>
      <c r="H87" s="42"/>
      <c r="I87" s="120"/>
      <c r="J87" s="49"/>
      <c r="K87" s="40"/>
    </row>
    <row r="88" spans="1:11" ht="28.5">
      <c r="A88" s="117" t="s">
        <v>156</v>
      </c>
      <c r="B88" s="73">
        <v>2</v>
      </c>
      <c r="C88" s="1"/>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35"/>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28" bottom="0.34" header="0.18" footer="0.2"/>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xl/worksheets/sheet9.xml><?xml version="1.0" encoding="utf-8"?>
<worksheet xmlns="http://schemas.openxmlformats.org/spreadsheetml/2006/main" xmlns:r="http://schemas.openxmlformats.org/officeDocument/2006/relationships">
  <dimension ref="A1:K120"/>
  <sheetViews>
    <sheetView showGridLines="0" zoomScale="75" zoomScaleNormal="75" zoomScalePageLayoutView="0" workbookViewId="0" topLeftCell="A1">
      <pane xSplit="1" ySplit="11" topLeftCell="B12" activePane="bottomRight" state="frozen"/>
      <selection pane="topLeft" activeCell="A49" sqref="A49"/>
      <selection pane="topRight" activeCell="A49" sqref="A49"/>
      <selection pane="bottomLeft" activeCell="A49" sqref="A49"/>
      <selection pane="bottomRight" activeCell="C14" sqref="C14"/>
    </sheetView>
  </sheetViews>
  <sheetFormatPr defaultColWidth="9.140625" defaultRowHeight="12.75"/>
  <cols>
    <col min="1" max="1" width="58.57421875" style="6" customWidth="1"/>
    <col min="2" max="2" width="11.28125" style="6" customWidth="1"/>
    <col min="3" max="3" width="8.140625" style="6" customWidth="1"/>
    <col min="4" max="4" width="12.8515625" style="6" customWidth="1"/>
    <col min="5" max="5" width="9.140625" style="6" customWidth="1"/>
    <col min="6" max="6" width="9.421875" style="6" customWidth="1"/>
    <col min="7" max="7" width="8.00390625" style="6" customWidth="1"/>
    <col min="8" max="8" width="9.8515625" style="6" customWidth="1"/>
    <col min="9" max="9" width="9.00390625" style="6" customWidth="1"/>
    <col min="10" max="10" width="13.7109375" style="6" customWidth="1"/>
    <col min="11" max="11" width="12.140625" style="6" customWidth="1"/>
    <col min="12" max="16384" width="9.140625" style="6" customWidth="1"/>
  </cols>
  <sheetData>
    <row r="1" spans="1:11" ht="14.25" customHeight="1" thickBot="1">
      <c r="A1" s="145" t="s">
        <v>167</v>
      </c>
      <c r="B1" s="145"/>
      <c r="C1" s="145"/>
      <c r="D1" s="145"/>
      <c r="E1" s="145"/>
      <c r="F1" s="145"/>
      <c r="G1" s="4"/>
      <c r="H1" s="5" t="s">
        <v>127</v>
      </c>
      <c r="I1" s="84"/>
      <c r="J1" s="80"/>
      <c r="K1" s="87"/>
    </row>
    <row r="2" spans="1:11" ht="28.5" customHeight="1" thickBot="1">
      <c r="A2" s="146" t="s">
        <v>73</v>
      </c>
      <c r="B2" s="146"/>
      <c r="C2" s="146"/>
      <c r="D2" s="146"/>
      <c r="E2" s="146"/>
      <c r="F2" s="146"/>
      <c r="G2" s="146"/>
      <c r="H2" s="152"/>
      <c r="I2" s="154" t="s">
        <v>121</v>
      </c>
      <c r="J2" s="153" t="s">
        <v>122</v>
      </c>
      <c r="K2" s="154" t="s">
        <v>123</v>
      </c>
    </row>
    <row r="3" spans="6:11" ht="12.75" thickBot="1">
      <c r="F3" s="4"/>
      <c r="G3" s="4"/>
      <c r="H3" s="5" t="s">
        <v>108</v>
      </c>
      <c r="I3" s="89"/>
      <c r="J3" s="89"/>
      <c r="K3" s="89"/>
    </row>
    <row r="4" spans="1:11" ht="15.75" thickBot="1">
      <c r="A4" s="7"/>
      <c r="B4" s="8"/>
      <c r="F4" s="8"/>
      <c r="G4" s="8"/>
      <c r="H4" s="5" t="s">
        <v>0</v>
      </c>
      <c r="I4" s="88">
        <f>(Record1!I4)</f>
        <v>0</v>
      </c>
      <c r="J4" s="80"/>
      <c r="K4" s="81"/>
    </row>
    <row r="5" spans="1:11" ht="14.25" thickBot="1">
      <c r="A5" s="9"/>
      <c r="B5" s="10"/>
      <c r="C5" s="10"/>
      <c r="D5" s="11"/>
      <c r="E5" s="12"/>
      <c r="F5" s="10"/>
      <c r="G5" s="10"/>
      <c r="H5" s="5" t="s">
        <v>75</v>
      </c>
      <c r="I5" s="86">
        <f>(Record8!I5)</f>
        <v>0</v>
      </c>
      <c r="J5" s="82"/>
      <c r="K5" s="83"/>
    </row>
    <row r="6" spans="3:11" ht="14.25" thickBot="1">
      <c r="C6" s="10"/>
      <c r="F6" s="13"/>
      <c r="G6" s="10"/>
      <c r="H6" s="5" t="s">
        <v>76</v>
      </c>
      <c r="I6" s="88">
        <f>(Record1!I6)</f>
        <v>0</v>
      </c>
      <c r="J6" s="80"/>
      <c r="K6" s="81"/>
    </row>
    <row r="7" spans="3:11" ht="4.5" customHeight="1">
      <c r="C7" s="10"/>
      <c r="F7" s="13"/>
      <c r="G7" s="10"/>
      <c r="H7" s="5"/>
      <c r="I7" s="77"/>
      <c r="J7" s="77"/>
      <c r="K7" s="77"/>
    </row>
    <row r="8" spans="1:10" ht="3.75" customHeight="1" thickBot="1">
      <c r="A8" s="9"/>
      <c r="B8" s="10"/>
      <c r="C8" s="10"/>
      <c r="D8" s="14"/>
      <c r="E8" s="15"/>
      <c r="F8" s="10"/>
      <c r="G8" s="10"/>
      <c r="H8" s="10"/>
      <c r="I8" s="15"/>
      <c r="J8" s="16"/>
    </row>
    <row r="9" spans="1:11" ht="12">
      <c r="A9" s="17"/>
      <c r="B9" s="144" t="s">
        <v>1</v>
      </c>
      <c r="C9" s="140"/>
      <c r="D9" s="140"/>
      <c r="E9" s="140"/>
      <c r="F9" s="139" t="s">
        <v>2</v>
      </c>
      <c r="G9" s="140"/>
      <c r="H9" s="140"/>
      <c r="I9" s="141"/>
      <c r="J9" s="18" t="s">
        <v>3</v>
      </c>
      <c r="K9" s="18" t="s">
        <v>3</v>
      </c>
    </row>
    <row r="10" spans="1:11" ht="12">
      <c r="A10" s="17"/>
      <c r="B10" s="19" t="s">
        <v>74</v>
      </c>
      <c r="C10" s="20"/>
      <c r="D10" s="21" t="s">
        <v>4</v>
      </c>
      <c r="E10" s="22" t="s">
        <v>5</v>
      </c>
      <c r="F10" s="23" t="s">
        <v>74</v>
      </c>
      <c r="G10" s="21"/>
      <c r="H10" s="20" t="s">
        <v>4</v>
      </c>
      <c r="I10" s="24" t="s">
        <v>5</v>
      </c>
      <c r="J10" s="25" t="s">
        <v>6</v>
      </c>
      <c r="K10" s="25" t="s">
        <v>7</v>
      </c>
    </row>
    <row r="11" spans="1:11" ht="12.75" thickBot="1">
      <c r="A11" s="133" t="s">
        <v>165</v>
      </c>
      <c r="B11" s="26" t="s">
        <v>77</v>
      </c>
      <c r="C11" s="27" t="s">
        <v>77</v>
      </c>
      <c r="D11" s="28" t="s">
        <v>8</v>
      </c>
      <c r="E11" s="29" t="s">
        <v>9</v>
      </c>
      <c r="F11" s="30" t="s">
        <v>77</v>
      </c>
      <c r="G11" s="28" t="s">
        <v>77</v>
      </c>
      <c r="H11" s="27" t="s">
        <v>10</v>
      </c>
      <c r="I11" s="31" t="s">
        <v>9</v>
      </c>
      <c r="J11" s="32" t="s">
        <v>9</v>
      </c>
      <c r="K11" s="32" t="s">
        <v>9</v>
      </c>
    </row>
    <row r="12" spans="1:11" ht="17.25">
      <c r="A12" s="33" t="s">
        <v>11</v>
      </c>
      <c r="B12" s="34"/>
      <c r="C12" s="35"/>
      <c r="D12" s="34"/>
      <c r="E12" s="36"/>
      <c r="F12" s="37"/>
      <c r="G12" s="35"/>
      <c r="H12" s="35"/>
      <c r="I12" s="38"/>
      <c r="J12" s="39"/>
      <c r="K12" s="40">
        <f aca="true" t="shared" si="0" ref="K12:K76">IF(ISERROR(SUM(I12)/G12),"",SUM(I12)/G12)</f>
      </c>
    </row>
    <row r="13" spans="1:11" ht="15.75" customHeight="1">
      <c r="A13" s="41" t="s">
        <v>12</v>
      </c>
      <c r="B13" s="42"/>
      <c r="C13" s="43"/>
      <c r="D13" s="42"/>
      <c r="E13" s="44"/>
      <c r="F13" s="45"/>
      <c r="G13" s="43"/>
      <c r="H13" s="43"/>
      <c r="I13" s="46"/>
      <c r="J13" s="39"/>
      <c r="K13" s="40">
        <f t="shared" si="0"/>
      </c>
    </row>
    <row r="14" spans="1:11" ht="17.25">
      <c r="A14" s="47" t="s">
        <v>13</v>
      </c>
      <c r="B14" s="42">
        <v>5</v>
      </c>
      <c r="C14" s="1"/>
      <c r="D14" s="42" t="s">
        <v>82</v>
      </c>
      <c r="E14" s="2"/>
      <c r="F14" s="45"/>
      <c r="G14" s="43"/>
      <c r="H14" s="43"/>
      <c r="I14" s="48"/>
      <c r="J14" s="49">
        <f>IF(ISERROR(SUM(E14)/C14),"",SUM(E14)/C14)</f>
      </c>
      <c r="K14" s="40">
        <f t="shared" si="0"/>
      </c>
    </row>
    <row r="15" spans="1:11" ht="29.25" customHeight="1">
      <c r="A15" s="47" t="s">
        <v>112</v>
      </c>
      <c r="B15" s="42">
        <v>2</v>
      </c>
      <c r="C15" s="1"/>
      <c r="D15" s="42" t="s">
        <v>81</v>
      </c>
      <c r="E15" s="2"/>
      <c r="F15" s="45"/>
      <c r="G15" s="43"/>
      <c r="H15" s="42"/>
      <c r="I15" s="48"/>
      <c r="J15" s="49">
        <f aca="true" t="shared" si="1" ref="J15:J79">IF(ISERROR(SUM(E15)/C15),"",SUM(E15)/C15)</f>
      </c>
      <c r="K15" s="40">
        <f t="shared" si="0"/>
      </c>
    </row>
    <row r="16" spans="1:11" ht="17.25">
      <c r="A16" s="47" t="s">
        <v>95</v>
      </c>
      <c r="B16" s="42"/>
      <c r="C16" s="43"/>
      <c r="D16" s="42"/>
      <c r="E16" s="50"/>
      <c r="F16" s="45"/>
      <c r="G16" s="43"/>
      <c r="H16" s="42"/>
      <c r="I16" s="48"/>
      <c r="J16" s="49">
        <f t="shared" si="1"/>
      </c>
      <c r="K16" s="40">
        <f t="shared" si="0"/>
      </c>
    </row>
    <row r="17" spans="1:11" ht="17.25">
      <c r="A17" s="51" t="s">
        <v>14</v>
      </c>
      <c r="B17" s="42" t="s">
        <v>88</v>
      </c>
      <c r="C17" s="1"/>
      <c r="D17" s="42" t="s">
        <v>83</v>
      </c>
      <c r="E17" s="2"/>
      <c r="F17" s="45"/>
      <c r="G17" s="43"/>
      <c r="H17" s="42"/>
      <c r="I17" s="48"/>
      <c r="J17" s="49">
        <f t="shared" si="1"/>
      </c>
      <c r="K17" s="40">
        <f t="shared" si="0"/>
      </c>
    </row>
    <row r="18" spans="1:11" ht="17.25">
      <c r="A18" s="51" t="s">
        <v>16</v>
      </c>
      <c r="B18" s="42">
        <v>3</v>
      </c>
      <c r="C18" s="1"/>
      <c r="D18" s="42" t="s">
        <v>83</v>
      </c>
      <c r="E18" s="2"/>
      <c r="F18" s="45"/>
      <c r="G18" s="43"/>
      <c r="H18" s="42"/>
      <c r="I18" s="48"/>
      <c r="J18" s="49">
        <f t="shared" si="1"/>
      </c>
      <c r="K18" s="40">
        <f t="shared" si="0"/>
      </c>
    </row>
    <row r="19" spans="1:11" ht="42.75">
      <c r="A19" s="47" t="s">
        <v>96</v>
      </c>
      <c r="B19" s="42">
        <v>3</v>
      </c>
      <c r="C19" s="1"/>
      <c r="D19" s="42" t="s">
        <v>15</v>
      </c>
      <c r="E19" s="2"/>
      <c r="F19" s="45"/>
      <c r="G19" s="43"/>
      <c r="H19" s="42"/>
      <c r="I19" s="48"/>
      <c r="J19" s="49">
        <f t="shared" si="1"/>
      </c>
      <c r="K19" s="40">
        <f t="shared" si="0"/>
      </c>
    </row>
    <row r="20" spans="1:11" ht="17.25">
      <c r="A20" s="47" t="s">
        <v>17</v>
      </c>
      <c r="B20" s="42"/>
      <c r="C20" s="43"/>
      <c r="D20" s="42"/>
      <c r="E20" s="50"/>
      <c r="F20" s="45"/>
      <c r="G20" s="43"/>
      <c r="H20" s="42"/>
      <c r="I20" s="48"/>
      <c r="J20" s="49">
        <f t="shared" si="1"/>
      </c>
      <c r="K20" s="40">
        <f t="shared" si="0"/>
      </c>
    </row>
    <row r="21" spans="1:11" ht="17.25">
      <c r="A21" s="51" t="s">
        <v>18</v>
      </c>
      <c r="B21" s="42">
        <v>2</v>
      </c>
      <c r="C21" s="1"/>
      <c r="D21" s="42" t="s">
        <v>19</v>
      </c>
      <c r="E21" s="2"/>
      <c r="F21" s="45"/>
      <c r="G21" s="43"/>
      <c r="H21" s="42"/>
      <c r="I21" s="48"/>
      <c r="J21" s="49">
        <f t="shared" si="1"/>
      </c>
      <c r="K21" s="40">
        <f t="shared" si="0"/>
      </c>
    </row>
    <row r="22" spans="1:11" ht="15" customHeight="1">
      <c r="A22" s="51" t="s">
        <v>20</v>
      </c>
      <c r="B22" s="42">
        <v>2</v>
      </c>
      <c r="C22" s="1"/>
      <c r="D22" s="42" t="s">
        <v>19</v>
      </c>
      <c r="E22" s="2"/>
      <c r="F22" s="45"/>
      <c r="G22" s="43"/>
      <c r="H22" s="42"/>
      <c r="I22" s="48"/>
      <c r="J22" s="49">
        <f t="shared" si="1"/>
      </c>
      <c r="K22" s="40">
        <f t="shared" si="0"/>
      </c>
    </row>
    <row r="23" spans="1:11" ht="17.25">
      <c r="A23" s="51" t="s">
        <v>21</v>
      </c>
      <c r="B23" s="42">
        <v>2</v>
      </c>
      <c r="C23" s="1"/>
      <c r="D23" s="42" t="s">
        <v>19</v>
      </c>
      <c r="E23" s="2"/>
      <c r="F23" s="45"/>
      <c r="G23" s="43"/>
      <c r="H23" s="42"/>
      <c r="I23" s="48"/>
      <c r="J23" s="49">
        <f t="shared" si="1"/>
      </c>
      <c r="K23" s="40">
        <f t="shared" si="0"/>
      </c>
    </row>
    <row r="24" spans="1:11" ht="28.5" thickBot="1">
      <c r="A24" s="41" t="s">
        <v>117</v>
      </c>
      <c r="B24" s="42">
        <v>5</v>
      </c>
      <c r="C24" s="74"/>
      <c r="D24" s="42" t="s">
        <v>129</v>
      </c>
      <c r="E24" s="2"/>
      <c r="F24" s="45"/>
      <c r="G24" s="43"/>
      <c r="H24" s="42"/>
      <c r="I24" s="48"/>
      <c r="J24" s="49">
        <f t="shared" si="1"/>
      </c>
      <c r="K24" s="40">
        <f t="shared" si="0"/>
      </c>
    </row>
    <row r="25" spans="1:11" ht="27" customHeight="1" thickBot="1">
      <c r="A25" s="142" t="s">
        <v>133</v>
      </c>
      <c r="B25" s="143"/>
      <c r="C25" s="75"/>
      <c r="D25" s="73"/>
      <c r="E25" s="50"/>
      <c r="F25" s="45"/>
      <c r="G25" s="43"/>
      <c r="H25" s="42"/>
      <c r="I25" s="48"/>
      <c r="J25" s="49"/>
      <c r="K25" s="40"/>
    </row>
    <row r="26" spans="1:11" ht="27.75" customHeight="1" thickBot="1">
      <c r="A26" s="142" t="s">
        <v>132</v>
      </c>
      <c r="B26" s="143"/>
      <c r="C26" s="75"/>
      <c r="D26" s="73"/>
      <c r="E26" s="50"/>
      <c r="F26" s="45"/>
      <c r="G26" s="43"/>
      <c r="H26" s="42"/>
      <c r="I26" s="48"/>
      <c r="J26" s="49"/>
      <c r="K26" s="40"/>
    </row>
    <row r="27" spans="1:11" ht="17.25">
      <c r="A27" s="33" t="s">
        <v>131</v>
      </c>
      <c r="B27" s="43"/>
      <c r="C27" s="35"/>
      <c r="D27" s="42"/>
      <c r="E27" s="50"/>
      <c r="F27" s="45"/>
      <c r="G27" s="43"/>
      <c r="H27" s="42"/>
      <c r="I27" s="48"/>
      <c r="J27" s="49">
        <f t="shared" si="1"/>
      </c>
      <c r="K27" s="40">
        <f t="shared" si="0"/>
      </c>
    </row>
    <row r="28" spans="1:11" ht="17.25">
      <c r="A28" s="41" t="s">
        <v>22</v>
      </c>
      <c r="B28" s="42"/>
      <c r="C28" s="43"/>
      <c r="D28" s="42"/>
      <c r="E28" s="50"/>
      <c r="F28" s="45"/>
      <c r="G28" s="43"/>
      <c r="H28" s="42"/>
      <c r="I28" s="48"/>
      <c r="J28" s="49">
        <f t="shared" si="1"/>
      </c>
      <c r="K28" s="40">
        <f t="shared" si="0"/>
      </c>
    </row>
    <row r="29" spans="1:11" ht="43.5" customHeight="1">
      <c r="A29" s="47" t="s">
        <v>97</v>
      </c>
      <c r="B29" s="42"/>
      <c r="C29" s="43"/>
      <c r="D29" s="42"/>
      <c r="E29" s="50"/>
      <c r="F29" s="45">
        <v>5</v>
      </c>
      <c r="G29" s="1"/>
      <c r="H29" s="42" t="s">
        <v>109</v>
      </c>
      <c r="I29" s="3"/>
      <c r="J29" s="49">
        <f t="shared" si="1"/>
      </c>
      <c r="K29" s="40">
        <f t="shared" si="0"/>
      </c>
    </row>
    <row r="30" spans="1:11" ht="42.75">
      <c r="A30" s="47" t="s">
        <v>98</v>
      </c>
      <c r="B30" s="42"/>
      <c r="C30" s="42"/>
      <c r="D30" s="42"/>
      <c r="E30" s="42"/>
      <c r="F30" s="45">
        <v>5</v>
      </c>
      <c r="G30" s="1"/>
      <c r="H30" s="42" t="s">
        <v>109</v>
      </c>
      <c r="I30" s="3"/>
      <c r="J30" s="49">
        <f t="shared" si="1"/>
      </c>
      <c r="K30" s="40">
        <f t="shared" si="0"/>
      </c>
    </row>
    <row r="31" spans="1:11" ht="28.5">
      <c r="A31" s="47" t="s">
        <v>23</v>
      </c>
      <c r="B31" s="42">
        <v>1</v>
      </c>
      <c r="C31" s="1"/>
      <c r="D31" s="42" t="s">
        <v>85</v>
      </c>
      <c r="E31" s="2"/>
      <c r="F31" s="45"/>
      <c r="G31" s="43"/>
      <c r="H31" s="42"/>
      <c r="I31" s="48"/>
      <c r="J31" s="49">
        <f t="shared" si="1"/>
      </c>
      <c r="K31" s="40">
        <f t="shared" si="0"/>
      </c>
    </row>
    <row r="32" spans="1:11" ht="17.25">
      <c r="A32" s="41" t="s">
        <v>24</v>
      </c>
      <c r="B32" s="42"/>
      <c r="C32" s="43"/>
      <c r="D32" s="42"/>
      <c r="E32" s="50"/>
      <c r="F32" s="45"/>
      <c r="G32" s="43"/>
      <c r="H32" s="42"/>
      <c r="I32" s="48"/>
      <c r="J32" s="49">
        <f t="shared" si="1"/>
      </c>
      <c r="K32" s="40">
        <f t="shared" si="0"/>
      </c>
    </row>
    <row r="33" spans="1:11" ht="30" customHeight="1">
      <c r="A33" s="47" t="s">
        <v>25</v>
      </c>
      <c r="B33" s="42"/>
      <c r="C33" s="43"/>
      <c r="D33" s="42"/>
      <c r="E33" s="50"/>
      <c r="F33" s="45"/>
      <c r="G33" s="43"/>
      <c r="H33" s="42"/>
      <c r="I33" s="48"/>
      <c r="J33" s="49">
        <f t="shared" si="1"/>
      </c>
      <c r="K33" s="40">
        <f t="shared" si="0"/>
      </c>
    </row>
    <row r="34" spans="1:11" ht="17.25">
      <c r="A34" s="51" t="s">
        <v>26</v>
      </c>
      <c r="B34" s="42">
        <v>2</v>
      </c>
      <c r="C34" s="1"/>
      <c r="D34" s="42" t="s">
        <v>19</v>
      </c>
      <c r="E34" s="2"/>
      <c r="F34" s="45"/>
      <c r="G34" s="43"/>
      <c r="H34" s="42"/>
      <c r="I34" s="48"/>
      <c r="J34" s="49">
        <f t="shared" si="1"/>
      </c>
      <c r="K34" s="40">
        <f t="shared" si="0"/>
      </c>
    </row>
    <row r="35" spans="1:11" ht="17.25">
      <c r="A35" s="51" t="s">
        <v>27</v>
      </c>
      <c r="B35" s="42">
        <v>2</v>
      </c>
      <c r="C35" s="1"/>
      <c r="D35" s="42" t="s">
        <v>19</v>
      </c>
      <c r="E35" s="2"/>
      <c r="F35" s="45"/>
      <c r="G35" s="43"/>
      <c r="H35" s="42"/>
      <c r="I35" s="48"/>
      <c r="J35" s="49">
        <f t="shared" si="1"/>
      </c>
      <c r="K35" s="40">
        <f t="shared" si="0"/>
      </c>
    </row>
    <row r="36" spans="1:11" ht="17.25">
      <c r="A36" s="51" t="s">
        <v>28</v>
      </c>
      <c r="B36" s="42">
        <v>2</v>
      </c>
      <c r="C36" s="1"/>
      <c r="D36" s="42" t="s">
        <v>19</v>
      </c>
      <c r="E36" s="2"/>
      <c r="F36" s="45"/>
      <c r="G36" s="43"/>
      <c r="H36" s="42"/>
      <c r="I36" s="48"/>
      <c r="J36" s="49">
        <f t="shared" si="1"/>
      </c>
      <c r="K36" s="40">
        <f t="shared" si="0"/>
      </c>
    </row>
    <row r="37" spans="1:11" ht="17.25">
      <c r="A37" s="51" t="s">
        <v>29</v>
      </c>
      <c r="B37" s="42">
        <v>2</v>
      </c>
      <c r="C37" s="1"/>
      <c r="D37" s="42" t="s">
        <v>19</v>
      </c>
      <c r="E37" s="2"/>
      <c r="F37" s="45"/>
      <c r="G37" s="43"/>
      <c r="H37" s="42"/>
      <c r="I37" s="48"/>
      <c r="J37" s="49">
        <f t="shared" si="1"/>
      </c>
      <c r="K37" s="40">
        <f t="shared" si="0"/>
      </c>
    </row>
    <row r="38" spans="1:11" ht="17.25">
      <c r="A38" s="51" t="s">
        <v>30</v>
      </c>
      <c r="B38" s="42">
        <v>2</v>
      </c>
      <c r="C38" s="1"/>
      <c r="D38" s="42" t="s">
        <v>19</v>
      </c>
      <c r="E38" s="2"/>
      <c r="F38" s="45"/>
      <c r="G38" s="43"/>
      <c r="H38" s="42"/>
      <c r="I38" s="48"/>
      <c r="J38" s="49">
        <f t="shared" si="1"/>
      </c>
      <c r="K38" s="40">
        <f t="shared" si="0"/>
      </c>
    </row>
    <row r="39" spans="1:11" ht="17.25">
      <c r="A39" s="51" t="s">
        <v>31</v>
      </c>
      <c r="B39" s="42">
        <v>2</v>
      </c>
      <c r="C39" s="1"/>
      <c r="D39" s="42" t="s">
        <v>19</v>
      </c>
      <c r="E39" s="2"/>
      <c r="F39" s="45"/>
      <c r="G39" s="43"/>
      <c r="H39" s="42"/>
      <c r="I39" s="48"/>
      <c r="J39" s="49">
        <f t="shared" si="1"/>
      </c>
      <c r="K39" s="40">
        <f t="shared" si="0"/>
      </c>
    </row>
    <row r="40" spans="1:11" ht="17.25">
      <c r="A40" s="47" t="s">
        <v>32</v>
      </c>
      <c r="B40" s="42">
        <v>2</v>
      </c>
      <c r="C40" s="1"/>
      <c r="D40" s="42" t="s">
        <v>19</v>
      </c>
      <c r="E40" s="2"/>
      <c r="F40" s="45"/>
      <c r="G40" s="43"/>
      <c r="H40" s="42"/>
      <c r="I40" s="48"/>
      <c r="J40" s="49">
        <f t="shared" si="1"/>
      </c>
      <c r="K40" s="40">
        <f t="shared" si="0"/>
      </c>
    </row>
    <row r="41" spans="1:11" ht="28.5">
      <c r="A41" s="41" t="s">
        <v>128</v>
      </c>
      <c r="B41" s="42">
        <v>4</v>
      </c>
      <c r="C41" s="1"/>
      <c r="D41" s="42" t="s">
        <v>33</v>
      </c>
      <c r="E41" s="2"/>
      <c r="F41" s="45"/>
      <c r="G41" s="43"/>
      <c r="H41" s="42"/>
      <c r="I41" s="48"/>
      <c r="J41" s="49">
        <f t="shared" si="1"/>
      </c>
      <c r="K41" s="40">
        <f t="shared" si="0"/>
      </c>
    </row>
    <row r="42" spans="1:11" ht="30" customHeight="1">
      <c r="A42" s="41" t="s">
        <v>34</v>
      </c>
      <c r="B42" s="42">
        <v>1</v>
      </c>
      <c r="C42" s="1"/>
      <c r="D42" s="42" t="s">
        <v>85</v>
      </c>
      <c r="E42" s="2"/>
      <c r="F42" s="45"/>
      <c r="G42" s="43"/>
      <c r="H42" s="42"/>
      <c r="I42" s="48"/>
      <c r="J42" s="49">
        <f t="shared" si="1"/>
      </c>
      <c r="K42" s="40">
        <f t="shared" si="0"/>
      </c>
    </row>
    <row r="43" spans="1:11" ht="17.25">
      <c r="A43" s="47" t="s">
        <v>35</v>
      </c>
      <c r="B43" s="42"/>
      <c r="C43" s="43"/>
      <c r="D43" s="42"/>
      <c r="E43" s="50"/>
      <c r="F43" s="45"/>
      <c r="G43" s="43"/>
      <c r="H43" s="42"/>
      <c r="I43" s="48"/>
      <c r="J43" s="49">
        <f t="shared" si="1"/>
      </c>
      <c r="K43" s="40">
        <f t="shared" si="0"/>
      </c>
    </row>
    <row r="44" spans="1:11" ht="17.25">
      <c r="A44" s="51" t="s">
        <v>36</v>
      </c>
      <c r="B44" s="42">
        <v>1</v>
      </c>
      <c r="C44" s="1"/>
      <c r="D44" s="42" t="s">
        <v>85</v>
      </c>
      <c r="E44" s="2"/>
      <c r="F44" s="45"/>
      <c r="G44" s="43"/>
      <c r="H44" s="42"/>
      <c r="I44" s="48"/>
      <c r="J44" s="49">
        <f t="shared" si="1"/>
      </c>
      <c r="K44" s="40">
        <f t="shared" si="0"/>
      </c>
    </row>
    <row r="45" spans="1:11" ht="17.25">
      <c r="A45" s="51" t="s">
        <v>37</v>
      </c>
      <c r="B45" s="42">
        <v>1</v>
      </c>
      <c r="C45" s="1"/>
      <c r="D45" s="42" t="s">
        <v>85</v>
      </c>
      <c r="E45" s="2"/>
      <c r="F45" s="45"/>
      <c r="G45" s="43"/>
      <c r="H45" s="42"/>
      <c r="I45" s="48"/>
      <c r="J45" s="49">
        <f t="shared" si="1"/>
      </c>
      <c r="K45" s="40">
        <f t="shared" si="0"/>
      </c>
    </row>
    <row r="46" spans="1:11" ht="17.25">
      <c r="A46" s="47" t="s">
        <v>38</v>
      </c>
      <c r="B46" s="42"/>
      <c r="C46" s="43"/>
      <c r="D46" s="42"/>
      <c r="E46" s="50"/>
      <c r="F46" s="45"/>
      <c r="G46" s="43"/>
      <c r="H46" s="42"/>
      <c r="I46" s="48"/>
      <c r="J46" s="49">
        <f t="shared" si="1"/>
      </c>
      <c r="K46" s="40">
        <f t="shared" si="0"/>
      </c>
    </row>
    <row r="47" spans="1:11" ht="17.25">
      <c r="A47" s="51" t="s">
        <v>39</v>
      </c>
      <c r="B47" s="42">
        <v>1</v>
      </c>
      <c r="C47" s="1"/>
      <c r="D47" s="42" t="s">
        <v>85</v>
      </c>
      <c r="E47" s="2"/>
      <c r="F47" s="45"/>
      <c r="G47" s="43"/>
      <c r="H47" s="42"/>
      <c r="I47" s="48"/>
      <c r="J47" s="49">
        <f t="shared" si="1"/>
      </c>
      <c r="K47" s="40">
        <f t="shared" si="0"/>
      </c>
    </row>
    <row r="48" spans="1:11" ht="17.25">
      <c r="A48" s="51" t="s">
        <v>40</v>
      </c>
      <c r="B48" s="42">
        <v>1</v>
      </c>
      <c r="C48" s="1"/>
      <c r="D48" s="42" t="s">
        <v>85</v>
      </c>
      <c r="E48" s="2"/>
      <c r="F48" s="45"/>
      <c r="G48" s="43"/>
      <c r="H48" s="42"/>
      <c r="I48" s="48"/>
      <c r="J48" s="49">
        <f t="shared" si="1"/>
      </c>
      <c r="K48" s="40">
        <f t="shared" si="0"/>
      </c>
    </row>
    <row r="49" spans="1:11" ht="30" customHeight="1">
      <c r="A49" s="41" t="s">
        <v>159</v>
      </c>
      <c r="B49" s="42">
        <v>3</v>
      </c>
      <c r="C49" s="1"/>
      <c r="D49" s="42" t="s">
        <v>118</v>
      </c>
      <c r="E49" s="2"/>
      <c r="F49" s="45">
        <v>5</v>
      </c>
      <c r="G49" s="1"/>
      <c r="H49" s="42" t="s">
        <v>109</v>
      </c>
      <c r="I49" s="3"/>
      <c r="J49" s="49">
        <f t="shared" si="1"/>
      </c>
      <c r="K49" s="40">
        <f t="shared" si="0"/>
      </c>
    </row>
    <row r="50" spans="1:11" ht="42.75">
      <c r="A50" s="41" t="s">
        <v>99</v>
      </c>
      <c r="B50" s="42">
        <v>2</v>
      </c>
      <c r="C50" s="1"/>
      <c r="D50" s="42" t="s">
        <v>19</v>
      </c>
      <c r="E50" s="2"/>
      <c r="F50" s="45"/>
      <c r="G50" s="43"/>
      <c r="H50" s="42"/>
      <c r="I50" s="48"/>
      <c r="J50" s="49">
        <f t="shared" si="1"/>
      </c>
      <c r="K50" s="40">
        <f t="shared" si="0"/>
      </c>
    </row>
    <row r="51" spans="1:11" ht="17.25" customHeight="1">
      <c r="A51" s="41" t="s">
        <v>100</v>
      </c>
      <c r="B51" s="42"/>
      <c r="C51" s="43"/>
      <c r="D51" s="42"/>
      <c r="E51" s="50"/>
      <c r="F51" s="45"/>
      <c r="G51" s="43"/>
      <c r="H51" s="42"/>
      <c r="I51" s="48"/>
      <c r="J51" s="49">
        <f t="shared" si="1"/>
      </c>
      <c r="K51" s="40">
        <f t="shared" si="0"/>
      </c>
    </row>
    <row r="52" spans="1:11" ht="17.25">
      <c r="A52" s="47" t="s">
        <v>41</v>
      </c>
      <c r="B52" s="42">
        <v>5</v>
      </c>
      <c r="C52" s="1"/>
      <c r="D52" s="42" t="s">
        <v>84</v>
      </c>
      <c r="E52" s="2"/>
      <c r="F52" s="45"/>
      <c r="G52" s="43"/>
      <c r="H52" s="42"/>
      <c r="I52" s="48"/>
      <c r="J52" s="49">
        <f t="shared" si="1"/>
      </c>
      <c r="K52" s="40">
        <f t="shared" si="0"/>
      </c>
    </row>
    <row r="53" spans="1:11" ht="17.25">
      <c r="A53" s="47" t="s">
        <v>64</v>
      </c>
      <c r="B53" s="42">
        <v>4</v>
      </c>
      <c r="C53" s="1"/>
      <c r="D53" s="42" t="s">
        <v>33</v>
      </c>
      <c r="E53" s="2"/>
      <c r="F53" s="45"/>
      <c r="G53" s="43"/>
      <c r="H53" s="42"/>
      <c r="I53" s="48"/>
      <c r="J53" s="49">
        <f t="shared" si="1"/>
      </c>
      <c r="K53" s="40">
        <f t="shared" si="0"/>
      </c>
    </row>
    <row r="54" spans="1:11" ht="17.25">
      <c r="A54" s="47" t="s">
        <v>65</v>
      </c>
      <c r="B54" s="42">
        <v>4</v>
      </c>
      <c r="C54" s="1"/>
      <c r="D54" s="42" t="s">
        <v>33</v>
      </c>
      <c r="E54" s="2"/>
      <c r="F54" s="45"/>
      <c r="G54" s="43"/>
      <c r="H54" s="42"/>
      <c r="I54" s="48"/>
      <c r="J54" s="49">
        <f t="shared" si="1"/>
      </c>
      <c r="K54" s="40">
        <f t="shared" si="0"/>
      </c>
    </row>
    <row r="55" spans="1:11" ht="28.5">
      <c r="A55" s="47" t="s">
        <v>66</v>
      </c>
      <c r="B55" s="42">
        <v>4</v>
      </c>
      <c r="C55" s="1"/>
      <c r="D55" s="42" t="s">
        <v>33</v>
      </c>
      <c r="E55" s="2"/>
      <c r="F55" s="45"/>
      <c r="G55" s="43"/>
      <c r="H55" s="42"/>
      <c r="I55" s="48"/>
      <c r="J55" s="49">
        <f t="shared" si="1"/>
      </c>
      <c r="K55" s="40">
        <f t="shared" si="0"/>
      </c>
    </row>
    <row r="56" spans="1:11" ht="28.5">
      <c r="A56" s="47" t="s">
        <v>67</v>
      </c>
      <c r="B56" s="42"/>
      <c r="C56" s="43"/>
      <c r="D56" s="42"/>
      <c r="E56" s="50"/>
      <c r="F56" s="45"/>
      <c r="G56" s="43"/>
      <c r="H56" s="42"/>
      <c r="I56" s="48"/>
      <c r="J56" s="49">
        <f t="shared" si="1"/>
      </c>
      <c r="K56" s="40">
        <f t="shared" si="0"/>
      </c>
    </row>
    <row r="57" spans="1:11" ht="15.75" customHeight="1">
      <c r="A57" s="51" t="s">
        <v>42</v>
      </c>
      <c r="B57" s="42">
        <v>2</v>
      </c>
      <c r="C57" s="1"/>
      <c r="D57" s="42" t="s">
        <v>19</v>
      </c>
      <c r="E57" s="2"/>
      <c r="F57" s="45"/>
      <c r="G57" s="43"/>
      <c r="H57" s="42"/>
      <c r="I57" s="48"/>
      <c r="J57" s="49">
        <f t="shared" si="1"/>
      </c>
      <c r="K57" s="40">
        <f t="shared" si="0"/>
      </c>
    </row>
    <row r="58" spans="1:11" ht="17.25" customHeight="1">
      <c r="A58" s="51" t="s">
        <v>43</v>
      </c>
      <c r="B58" s="42">
        <v>2</v>
      </c>
      <c r="C58" s="1"/>
      <c r="D58" s="42" t="s">
        <v>19</v>
      </c>
      <c r="E58" s="2"/>
      <c r="F58" s="45"/>
      <c r="G58" s="43"/>
      <c r="H58" s="42"/>
      <c r="I58" s="48"/>
      <c r="J58" s="49">
        <f t="shared" si="1"/>
      </c>
      <c r="K58" s="40">
        <f t="shared" si="0"/>
      </c>
    </row>
    <row r="59" spans="1:11" ht="17.25">
      <c r="A59" s="51" t="s">
        <v>69</v>
      </c>
      <c r="B59" s="42">
        <v>1</v>
      </c>
      <c r="C59" s="1"/>
      <c r="D59" s="42" t="s">
        <v>85</v>
      </c>
      <c r="E59" s="2"/>
      <c r="F59" s="45"/>
      <c r="G59" s="43"/>
      <c r="H59" s="42"/>
      <c r="I59" s="48"/>
      <c r="J59" s="49">
        <f t="shared" si="1"/>
      </c>
      <c r="K59" s="40">
        <f t="shared" si="0"/>
      </c>
    </row>
    <row r="60" spans="1:11" ht="17.25">
      <c r="A60" s="41" t="s">
        <v>101</v>
      </c>
      <c r="B60" s="42"/>
      <c r="C60" s="43"/>
      <c r="D60" s="42"/>
      <c r="E60" s="50"/>
      <c r="F60" s="45"/>
      <c r="G60" s="43"/>
      <c r="H60" s="42"/>
      <c r="I60" s="48"/>
      <c r="J60" s="49">
        <f t="shared" si="1"/>
      </c>
      <c r="K60" s="40">
        <f t="shared" si="0"/>
      </c>
    </row>
    <row r="61" spans="1:11" ht="17.25">
      <c r="A61" s="47" t="s">
        <v>90</v>
      </c>
      <c r="B61" s="42">
        <v>2</v>
      </c>
      <c r="C61" s="1"/>
      <c r="D61" s="42" t="s">
        <v>19</v>
      </c>
      <c r="E61" s="2"/>
      <c r="F61" s="45"/>
      <c r="G61" s="43"/>
      <c r="H61" s="42"/>
      <c r="I61" s="48"/>
      <c r="J61" s="49">
        <f t="shared" si="1"/>
      </c>
      <c r="K61" s="40">
        <f t="shared" si="0"/>
      </c>
    </row>
    <row r="62" spans="1:11" ht="17.25">
      <c r="A62" s="47" t="s">
        <v>44</v>
      </c>
      <c r="B62" s="42">
        <v>2</v>
      </c>
      <c r="C62" s="1"/>
      <c r="D62" s="42" t="s">
        <v>19</v>
      </c>
      <c r="E62" s="2"/>
      <c r="F62" s="45"/>
      <c r="G62" s="43"/>
      <c r="H62" s="42"/>
      <c r="I62" s="48"/>
      <c r="J62" s="49">
        <f t="shared" si="1"/>
      </c>
      <c r="K62" s="40">
        <f t="shared" si="0"/>
      </c>
    </row>
    <row r="63" spans="1:11" ht="17.25">
      <c r="A63" s="47" t="s">
        <v>45</v>
      </c>
      <c r="B63" s="42">
        <v>2</v>
      </c>
      <c r="C63" s="1"/>
      <c r="D63" s="42" t="s">
        <v>19</v>
      </c>
      <c r="E63" s="2"/>
      <c r="F63" s="45"/>
      <c r="G63" s="43"/>
      <c r="H63" s="42"/>
      <c r="I63" s="48"/>
      <c r="J63" s="49">
        <f t="shared" si="1"/>
      </c>
      <c r="K63" s="40">
        <f t="shared" si="0"/>
      </c>
    </row>
    <row r="64" spans="1:11" ht="15.75" customHeight="1">
      <c r="A64" s="41" t="s">
        <v>102</v>
      </c>
      <c r="B64" s="42"/>
      <c r="C64" s="43"/>
      <c r="D64" s="42"/>
      <c r="E64" s="50"/>
      <c r="F64" s="45"/>
      <c r="G64" s="43"/>
      <c r="H64" s="42"/>
      <c r="I64" s="48"/>
      <c r="J64" s="49">
        <f t="shared" si="1"/>
      </c>
      <c r="K64" s="40">
        <f t="shared" si="0"/>
      </c>
    </row>
    <row r="65" spans="1:11" ht="17.25">
      <c r="A65" s="47" t="s">
        <v>46</v>
      </c>
      <c r="B65" s="42">
        <v>2</v>
      </c>
      <c r="C65" s="1"/>
      <c r="D65" s="42" t="s">
        <v>19</v>
      </c>
      <c r="E65" s="2"/>
      <c r="F65" s="45"/>
      <c r="G65" s="43"/>
      <c r="H65" s="42"/>
      <c r="I65" s="48"/>
      <c r="J65" s="49">
        <f t="shared" si="1"/>
      </c>
      <c r="K65" s="40">
        <f t="shared" si="0"/>
      </c>
    </row>
    <row r="66" spans="1:11" ht="28.5" customHeight="1">
      <c r="A66" s="47" t="s">
        <v>163</v>
      </c>
      <c r="B66" s="42"/>
      <c r="C66" s="43"/>
      <c r="D66" s="42"/>
      <c r="E66" s="50"/>
      <c r="F66" s="45">
        <v>5</v>
      </c>
      <c r="G66" s="1"/>
      <c r="H66" s="42" t="s">
        <v>109</v>
      </c>
      <c r="I66" s="3"/>
      <c r="J66" s="49">
        <f t="shared" si="1"/>
      </c>
      <c r="K66" s="40">
        <f t="shared" si="0"/>
      </c>
    </row>
    <row r="67" spans="1:11" ht="28.5" customHeight="1">
      <c r="A67" s="47" t="s">
        <v>164</v>
      </c>
      <c r="B67" s="42"/>
      <c r="C67" s="43"/>
      <c r="D67" s="42"/>
      <c r="E67" s="50"/>
      <c r="F67" s="45">
        <v>5</v>
      </c>
      <c r="G67" s="1"/>
      <c r="H67" s="42" t="s">
        <v>109</v>
      </c>
      <c r="I67" s="3"/>
      <c r="J67" s="49">
        <f t="shared" si="1"/>
      </c>
      <c r="K67" s="40">
        <f t="shared" si="0"/>
      </c>
    </row>
    <row r="68" spans="1:11" ht="31.5" customHeight="1">
      <c r="A68" s="47" t="s">
        <v>130</v>
      </c>
      <c r="B68" s="42">
        <v>2</v>
      </c>
      <c r="C68" s="1"/>
      <c r="D68" s="42" t="s">
        <v>87</v>
      </c>
      <c r="E68" s="2"/>
      <c r="F68" s="45"/>
      <c r="G68" s="42"/>
      <c r="H68" s="42"/>
      <c r="I68" s="48"/>
      <c r="J68" s="49">
        <f t="shared" si="1"/>
      </c>
      <c r="K68" s="40">
        <f t="shared" si="0"/>
      </c>
    </row>
    <row r="69" spans="1:11" ht="28.5">
      <c r="A69" s="41" t="s">
        <v>116</v>
      </c>
      <c r="B69" s="42"/>
      <c r="C69" s="43"/>
      <c r="D69" s="42"/>
      <c r="E69" s="50"/>
      <c r="F69" s="45"/>
      <c r="G69" s="43"/>
      <c r="H69" s="42"/>
      <c r="I69" s="48"/>
      <c r="J69" s="49">
        <f t="shared" si="1"/>
      </c>
      <c r="K69" s="40">
        <f t="shared" si="0"/>
      </c>
    </row>
    <row r="70" spans="1:11" ht="29.25" customHeight="1">
      <c r="A70" s="47" t="s">
        <v>135</v>
      </c>
      <c r="B70" s="42">
        <v>2</v>
      </c>
      <c r="C70" s="1"/>
      <c r="D70" s="42" t="s">
        <v>87</v>
      </c>
      <c r="E70" s="2"/>
      <c r="F70" s="45"/>
      <c r="G70" s="43"/>
      <c r="H70" s="42"/>
      <c r="I70" s="48"/>
      <c r="J70" s="49">
        <f t="shared" si="1"/>
      </c>
      <c r="K70" s="40">
        <f t="shared" si="0"/>
      </c>
    </row>
    <row r="71" spans="1:11" ht="17.25" customHeight="1">
      <c r="A71" s="47" t="s">
        <v>47</v>
      </c>
      <c r="B71" s="42">
        <v>2</v>
      </c>
      <c r="C71" s="1"/>
      <c r="D71" s="42" t="s">
        <v>87</v>
      </c>
      <c r="E71" s="2"/>
      <c r="F71" s="45"/>
      <c r="G71" s="43"/>
      <c r="H71" s="42"/>
      <c r="I71" s="48"/>
      <c r="J71" s="49">
        <f t="shared" si="1"/>
      </c>
      <c r="K71" s="40">
        <f t="shared" si="0"/>
      </c>
    </row>
    <row r="72" spans="1:11" ht="17.25">
      <c r="A72" s="47" t="s">
        <v>48</v>
      </c>
      <c r="B72" s="42"/>
      <c r="C72" s="43"/>
      <c r="D72" s="42"/>
      <c r="E72" s="50"/>
      <c r="F72" s="45"/>
      <c r="G72" s="43"/>
      <c r="H72" s="42"/>
      <c r="I72" s="48"/>
      <c r="J72" s="49">
        <f t="shared" si="1"/>
      </c>
      <c r="K72" s="40">
        <f t="shared" si="0"/>
      </c>
    </row>
    <row r="73" spans="1:11" ht="17.25">
      <c r="A73" s="51" t="s">
        <v>49</v>
      </c>
      <c r="B73" s="42">
        <v>1</v>
      </c>
      <c r="C73" s="1"/>
      <c r="D73" s="42" t="s">
        <v>85</v>
      </c>
      <c r="E73" s="2"/>
      <c r="F73" s="45"/>
      <c r="G73" s="43"/>
      <c r="H73" s="42"/>
      <c r="I73" s="48"/>
      <c r="J73" s="49">
        <f t="shared" si="1"/>
      </c>
      <c r="K73" s="40">
        <f t="shared" si="0"/>
      </c>
    </row>
    <row r="74" spans="1:11" ht="17.25">
      <c r="A74" s="51" t="s">
        <v>160</v>
      </c>
      <c r="B74" s="42">
        <v>1</v>
      </c>
      <c r="C74" s="1"/>
      <c r="D74" s="42" t="s">
        <v>85</v>
      </c>
      <c r="E74" s="2"/>
      <c r="F74" s="45"/>
      <c r="G74" s="43"/>
      <c r="H74" s="42"/>
      <c r="I74" s="48"/>
      <c r="J74" s="49">
        <f t="shared" si="1"/>
      </c>
      <c r="K74" s="40">
        <f t="shared" si="0"/>
      </c>
    </row>
    <row r="75" spans="1:11" ht="17.25">
      <c r="A75" s="51" t="s">
        <v>91</v>
      </c>
      <c r="B75" s="42">
        <v>1</v>
      </c>
      <c r="C75" s="1"/>
      <c r="D75" s="42" t="s">
        <v>85</v>
      </c>
      <c r="E75" s="2"/>
      <c r="F75" s="45"/>
      <c r="G75" s="43"/>
      <c r="H75" s="42"/>
      <c r="I75" s="48"/>
      <c r="J75" s="49">
        <f t="shared" si="1"/>
      </c>
      <c r="K75" s="40">
        <f t="shared" si="0"/>
      </c>
    </row>
    <row r="76" spans="1:11" ht="17.25">
      <c r="A76" s="51" t="s">
        <v>68</v>
      </c>
      <c r="B76" s="42">
        <v>1</v>
      </c>
      <c r="C76" s="1"/>
      <c r="D76" s="42" t="s">
        <v>85</v>
      </c>
      <c r="E76" s="2"/>
      <c r="F76" s="45"/>
      <c r="G76" s="43"/>
      <c r="H76" s="42"/>
      <c r="I76" s="48"/>
      <c r="J76" s="49">
        <f t="shared" si="1"/>
      </c>
      <c r="K76" s="40">
        <f t="shared" si="0"/>
      </c>
    </row>
    <row r="77" spans="1:11" ht="17.25">
      <c r="A77" s="51" t="s">
        <v>70</v>
      </c>
      <c r="B77" s="42">
        <v>1</v>
      </c>
      <c r="C77" s="1"/>
      <c r="D77" s="42" t="s">
        <v>85</v>
      </c>
      <c r="E77" s="2"/>
      <c r="F77" s="45"/>
      <c r="G77" s="43"/>
      <c r="H77" s="42"/>
      <c r="I77" s="48"/>
      <c r="J77" s="49">
        <f t="shared" si="1"/>
      </c>
      <c r="K77" s="40">
        <f aca="true" t="shared" si="2" ref="K77:K120">IF(ISERROR(SUM(I77)/G77),"",SUM(I77)/G77)</f>
      </c>
    </row>
    <row r="78" spans="1:11" ht="28.5">
      <c r="A78" s="41" t="s">
        <v>103</v>
      </c>
      <c r="B78" s="42"/>
      <c r="C78" s="43"/>
      <c r="D78" s="42"/>
      <c r="E78" s="50"/>
      <c r="F78" s="45"/>
      <c r="G78" s="43"/>
      <c r="H78" s="42"/>
      <c r="I78" s="48"/>
      <c r="J78" s="49">
        <f t="shared" si="1"/>
      </c>
      <c r="K78" s="40">
        <f t="shared" si="2"/>
      </c>
    </row>
    <row r="79" spans="1:11" ht="15.75" customHeight="1">
      <c r="A79" s="47" t="s">
        <v>50</v>
      </c>
      <c r="B79" s="42">
        <v>1</v>
      </c>
      <c r="C79" s="1"/>
      <c r="D79" s="42" t="s">
        <v>85</v>
      </c>
      <c r="E79" s="2"/>
      <c r="F79" s="45"/>
      <c r="G79" s="43"/>
      <c r="H79" s="42"/>
      <c r="I79" s="48"/>
      <c r="J79" s="49">
        <f t="shared" si="1"/>
      </c>
      <c r="K79" s="40">
        <f t="shared" si="2"/>
      </c>
    </row>
    <row r="80" spans="1:11" ht="17.25">
      <c r="A80" s="47" t="s">
        <v>51</v>
      </c>
      <c r="B80" s="42">
        <v>1</v>
      </c>
      <c r="C80" s="1"/>
      <c r="D80" s="42" t="s">
        <v>85</v>
      </c>
      <c r="E80" s="2"/>
      <c r="F80" s="45"/>
      <c r="G80" s="43"/>
      <c r="H80" s="42"/>
      <c r="I80" s="48"/>
      <c r="J80" s="49">
        <f aca="true" t="shared" si="3" ref="J80:J120">IF(ISERROR(SUM(E80)/C80),"",SUM(E80)/C80)</f>
      </c>
      <c r="K80" s="40">
        <f t="shared" si="2"/>
      </c>
    </row>
    <row r="81" spans="1:11" ht="28.5">
      <c r="A81" s="47" t="s">
        <v>142</v>
      </c>
      <c r="B81" s="42">
        <v>1</v>
      </c>
      <c r="C81" s="1"/>
      <c r="D81" s="42" t="s">
        <v>85</v>
      </c>
      <c r="E81" s="2"/>
      <c r="F81" s="45"/>
      <c r="G81" s="43"/>
      <c r="H81" s="42"/>
      <c r="I81" s="48"/>
      <c r="J81" s="49">
        <f t="shared" si="3"/>
      </c>
      <c r="K81" s="40">
        <f t="shared" si="2"/>
      </c>
    </row>
    <row r="82" spans="1:11" ht="15" customHeight="1">
      <c r="A82" s="47" t="s">
        <v>92</v>
      </c>
      <c r="B82" s="42">
        <v>1</v>
      </c>
      <c r="C82" s="1"/>
      <c r="D82" s="42" t="s">
        <v>85</v>
      </c>
      <c r="E82" s="2"/>
      <c r="F82" s="45"/>
      <c r="G82" s="43"/>
      <c r="H82" s="42"/>
      <c r="I82" s="48"/>
      <c r="J82" s="49">
        <f t="shared" si="3"/>
      </c>
      <c r="K82" s="40">
        <f t="shared" si="2"/>
      </c>
    </row>
    <row r="83" spans="1:11" ht="17.25">
      <c r="A83" s="47" t="s">
        <v>93</v>
      </c>
      <c r="B83" s="42">
        <v>3</v>
      </c>
      <c r="C83" s="1"/>
      <c r="D83" s="42" t="s">
        <v>15</v>
      </c>
      <c r="E83" s="2"/>
      <c r="F83" s="45"/>
      <c r="G83" s="43"/>
      <c r="H83" s="42"/>
      <c r="I83" s="48"/>
      <c r="J83" s="49">
        <f t="shared" si="3"/>
      </c>
      <c r="K83" s="40">
        <f t="shared" si="2"/>
      </c>
    </row>
    <row r="84" spans="1:11" ht="17.25">
      <c r="A84" s="41" t="s">
        <v>104</v>
      </c>
      <c r="B84" s="42"/>
      <c r="C84" s="43"/>
      <c r="D84" s="42"/>
      <c r="E84" s="50"/>
      <c r="F84" s="45"/>
      <c r="G84" s="43"/>
      <c r="H84" s="42"/>
      <c r="I84" s="48"/>
      <c r="J84" s="49">
        <f t="shared" si="3"/>
      </c>
      <c r="K84" s="40">
        <f t="shared" si="2"/>
      </c>
    </row>
    <row r="85" spans="1:11" ht="17.25">
      <c r="A85" s="47" t="s">
        <v>52</v>
      </c>
      <c r="B85" s="42">
        <v>2</v>
      </c>
      <c r="C85" s="1"/>
      <c r="D85" s="42" t="s">
        <v>87</v>
      </c>
      <c r="E85" s="2"/>
      <c r="F85" s="45"/>
      <c r="G85" s="43"/>
      <c r="H85" s="42"/>
      <c r="I85" s="48"/>
      <c r="J85" s="49">
        <f t="shared" si="3"/>
      </c>
      <c r="K85" s="40">
        <f t="shared" si="2"/>
      </c>
    </row>
    <row r="86" spans="1:11" ht="28.5">
      <c r="A86" s="47" t="s">
        <v>53</v>
      </c>
      <c r="B86" s="42"/>
      <c r="C86" s="43"/>
      <c r="D86" s="42"/>
      <c r="E86" s="50"/>
      <c r="F86" s="45">
        <v>5</v>
      </c>
      <c r="G86" s="1"/>
      <c r="H86" s="42" t="s">
        <v>109</v>
      </c>
      <c r="I86" s="3"/>
      <c r="J86" s="49">
        <f t="shared" si="3"/>
      </c>
      <c r="K86" s="40">
        <f t="shared" si="2"/>
      </c>
    </row>
    <row r="87" spans="1:11" ht="17.25">
      <c r="A87" s="121" t="s">
        <v>158</v>
      </c>
      <c r="B87" s="73"/>
      <c r="C87" s="118"/>
      <c r="D87" s="42"/>
      <c r="E87" s="50"/>
      <c r="F87" s="45"/>
      <c r="G87" s="119"/>
      <c r="H87" s="42"/>
      <c r="I87" s="120"/>
      <c r="J87" s="49"/>
      <c r="K87" s="40"/>
    </row>
    <row r="88" spans="1:11" ht="28.5">
      <c r="A88" s="117" t="s">
        <v>156</v>
      </c>
      <c r="B88" s="73">
        <v>2</v>
      </c>
      <c r="C88" s="129"/>
      <c r="D88" s="42" t="s">
        <v>19</v>
      </c>
      <c r="E88" s="2"/>
      <c r="F88" s="45"/>
      <c r="G88" s="119"/>
      <c r="H88" s="42"/>
      <c r="I88" s="120"/>
      <c r="J88" s="49">
        <f>IF(ISERROR(SUM(E88)/C88),"",SUM(E88)/C88)</f>
      </c>
      <c r="K88" s="40"/>
    </row>
    <row r="89" spans="1:11" ht="28.5" thickBot="1">
      <c r="A89" s="117" t="s">
        <v>155</v>
      </c>
      <c r="B89" s="73">
        <v>2</v>
      </c>
      <c r="C89" s="130"/>
      <c r="D89" s="42" t="s">
        <v>19</v>
      </c>
      <c r="E89" s="2"/>
      <c r="F89" s="45"/>
      <c r="G89" s="119"/>
      <c r="H89" s="42"/>
      <c r="I89" s="120"/>
      <c r="J89" s="49">
        <f>IF(ISERROR(SUM(E89)/C89),"",SUM(E89)/C89)</f>
      </c>
      <c r="K89" s="40"/>
    </row>
    <row r="90" spans="1:11" ht="25.5" customHeight="1" thickBot="1">
      <c r="A90" s="142" t="s">
        <v>134</v>
      </c>
      <c r="B90" s="143"/>
      <c r="C90" s="76"/>
      <c r="D90" s="42"/>
      <c r="E90" s="50"/>
      <c r="F90" s="45"/>
      <c r="G90" s="43"/>
      <c r="H90" s="42"/>
      <c r="I90" s="48"/>
      <c r="J90" s="49"/>
      <c r="K90" s="40"/>
    </row>
    <row r="91" spans="1:11" ht="51.75">
      <c r="A91" s="33" t="s">
        <v>140</v>
      </c>
      <c r="B91" s="42"/>
      <c r="C91" s="43"/>
      <c r="D91" s="42"/>
      <c r="E91" s="50"/>
      <c r="F91" s="45"/>
      <c r="G91" s="43"/>
      <c r="H91" s="42"/>
      <c r="I91" s="48"/>
      <c r="J91" s="49">
        <f t="shared" si="3"/>
      </c>
      <c r="K91" s="40">
        <f t="shared" si="2"/>
      </c>
    </row>
    <row r="92" spans="1:11" ht="17.25">
      <c r="A92" s="41" t="s">
        <v>54</v>
      </c>
      <c r="B92" s="42"/>
      <c r="C92" s="43"/>
      <c r="D92" s="42"/>
      <c r="E92" s="50"/>
      <c r="F92" s="45"/>
      <c r="G92" s="43"/>
      <c r="H92" s="42"/>
      <c r="I92" s="48"/>
      <c r="J92" s="49">
        <f t="shared" si="3"/>
      </c>
      <c r="K92" s="40">
        <f t="shared" si="2"/>
      </c>
    </row>
    <row r="93" spans="1:11" ht="28.5">
      <c r="A93" s="47" t="s">
        <v>55</v>
      </c>
      <c r="B93" s="42">
        <v>3</v>
      </c>
      <c r="C93" s="1"/>
      <c r="D93" s="42" t="s">
        <v>15</v>
      </c>
      <c r="E93" s="2"/>
      <c r="F93" s="45"/>
      <c r="G93" s="43"/>
      <c r="H93" s="42"/>
      <c r="I93" s="48"/>
      <c r="J93" s="49">
        <f t="shared" si="3"/>
      </c>
      <c r="K93" s="40">
        <f t="shared" si="2"/>
      </c>
    </row>
    <row r="94" spans="1:11" ht="17.25">
      <c r="A94" s="47" t="s">
        <v>113</v>
      </c>
      <c r="B94" s="42">
        <v>3</v>
      </c>
      <c r="C94" s="1"/>
      <c r="D94" s="42" t="s">
        <v>15</v>
      </c>
      <c r="E94" s="2"/>
      <c r="F94" s="45"/>
      <c r="G94" s="43"/>
      <c r="H94" s="42"/>
      <c r="I94" s="48"/>
      <c r="J94" s="49">
        <f t="shared" si="3"/>
      </c>
      <c r="K94" s="40">
        <f t="shared" si="2"/>
      </c>
    </row>
    <row r="95" spans="1:11" ht="28.5">
      <c r="A95" s="47" t="s">
        <v>56</v>
      </c>
      <c r="B95" s="42">
        <v>3</v>
      </c>
      <c r="C95" s="1"/>
      <c r="D95" s="42" t="s">
        <v>15</v>
      </c>
      <c r="E95" s="2"/>
      <c r="F95" s="45"/>
      <c r="G95" s="43"/>
      <c r="H95" s="42"/>
      <c r="I95" s="48"/>
      <c r="J95" s="49">
        <f t="shared" si="3"/>
      </c>
      <c r="K95" s="40">
        <f t="shared" si="2"/>
      </c>
    </row>
    <row r="96" spans="1:11" ht="17.25">
      <c r="A96" s="41" t="s">
        <v>57</v>
      </c>
      <c r="B96" s="42"/>
      <c r="C96" s="43"/>
      <c r="D96" s="42"/>
      <c r="E96" s="50"/>
      <c r="F96" s="45"/>
      <c r="G96" s="43"/>
      <c r="H96" s="42"/>
      <c r="I96" s="48"/>
      <c r="J96" s="49">
        <f t="shared" si="3"/>
      </c>
      <c r="K96" s="40">
        <f t="shared" si="2"/>
      </c>
    </row>
    <row r="97" spans="1:11" ht="15.75" customHeight="1">
      <c r="A97" s="47" t="s">
        <v>58</v>
      </c>
      <c r="B97" s="42"/>
      <c r="C97" s="43"/>
      <c r="D97" s="42"/>
      <c r="E97" s="50"/>
      <c r="F97" s="45"/>
      <c r="G97" s="43"/>
      <c r="H97" s="42"/>
      <c r="I97" s="48"/>
      <c r="J97" s="49">
        <f t="shared" si="3"/>
      </c>
      <c r="K97" s="40">
        <f t="shared" si="2"/>
      </c>
    </row>
    <row r="98" spans="1:11" ht="42.75">
      <c r="A98" s="51" t="s">
        <v>137</v>
      </c>
      <c r="B98" s="42" t="s">
        <v>89</v>
      </c>
      <c r="C98" s="1"/>
      <c r="D98" s="42" t="s">
        <v>86</v>
      </c>
      <c r="E98" s="2"/>
      <c r="F98" s="45"/>
      <c r="G98" s="43"/>
      <c r="H98" s="42"/>
      <c r="I98" s="48"/>
      <c r="J98" s="49">
        <f t="shared" si="3"/>
      </c>
      <c r="K98" s="40">
        <f t="shared" si="2"/>
      </c>
    </row>
    <row r="99" spans="1:11" ht="28.5">
      <c r="A99" s="51" t="s">
        <v>136</v>
      </c>
      <c r="B99" s="42">
        <v>4</v>
      </c>
      <c r="C99" s="1"/>
      <c r="D99" s="42" t="s">
        <v>33</v>
      </c>
      <c r="E99" s="2"/>
      <c r="F99" s="45"/>
      <c r="G99" s="43"/>
      <c r="H99" s="42"/>
      <c r="I99" s="48"/>
      <c r="J99" s="49">
        <f t="shared" si="3"/>
      </c>
      <c r="K99" s="40">
        <f t="shared" si="2"/>
      </c>
    </row>
    <row r="100" spans="1:11" ht="17.25">
      <c r="A100" s="52" t="s">
        <v>114</v>
      </c>
      <c r="B100" s="42">
        <v>1</v>
      </c>
      <c r="C100" s="1"/>
      <c r="D100" s="42" t="s">
        <v>85</v>
      </c>
      <c r="E100" s="2"/>
      <c r="F100" s="45"/>
      <c r="G100" s="43"/>
      <c r="H100" s="42"/>
      <c r="I100" s="48"/>
      <c r="J100" s="49">
        <f t="shared" si="3"/>
      </c>
      <c r="K100" s="40">
        <f t="shared" si="2"/>
      </c>
    </row>
    <row r="101" spans="1:11" ht="28.5">
      <c r="A101" s="47" t="s">
        <v>106</v>
      </c>
      <c r="B101" s="42">
        <v>4</v>
      </c>
      <c r="C101" s="1"/>
      <c r="D101" s="42" t="s">
        <v>86</v>
      </c>
      <c r="E101" s="2"/>
      <c r="F101" s="45"/>
      <c r="G101" s="43"/>
      <c r="H101" s="42"/>
      <c r="I101" s="48"/>
      <c r="J101" s="49">
        <f t="shared" si="3"/>
      </c>
      <c r="K101" s="40">
        <f t="shared" si="2"/>
      </c>
    </row>
    <row r="102" spans="1:11" ht="32.25" customHeight="1">
      <c r="A102" s="47" t="s">
        <v>107</v>
      </c>
      <c r="B102" s="42"/>
      <c r="C102" s="43"/>
      <c r="D102" s="42"/>
      <c r="E102" s="50"/>
      <c r="F102" s="45">
        <v>5</v>
      </c>
      <c r="G102" s="1"/>
      <c r="H102" s="42" t="s">
        <v>109</v>
      </c>
      <c r="I102" s="3"/>
      <c r="J102" s="49">
        <f t="shared" si="3"/>
      </c>
      <c r="K102" s="40">
        <f t="shared" si="2"/>
      </c>
    </row>
    <row r="103" spans="1:11" ht="44.25" customHeight="1">
      <c r="A103" s="41" t="s">
        <v>59</v>
      </c>
      <c r="B103" s="42">
        <v>2</v>
      </c>
      <c r="C103" s="1"/>
      <c r="D103" s="42" t="s">
        <v>19</v>
      </c>
      <c r="E103" s="2"/>
      <c r="F103" s="45"/>
      <c r="G103" s="43"/>
      <c r="H103" s="42"/>
      <c r="I103" s="48"/>
      <c r="J103" s="49">
        <f t="shared" si="3"/>
      </c>
      <c r="K103" s="40">
        <f t="shared" si="2"/>
      </c>
    </row>
    <row r="104" spans="1:11" ht="28.5">
      <c r="A104" s="41" t="s">
        <v>94</v>
      </c>
      <c r="B104" s="42">
        <v>4</v>
      </c>
      <c r="C104" s="1"/>
      <c r="D104" s="42" t="s">
        <v>33</v>
      </c>
      <c r="E104" s="2"/>
      <c r="F104" s="45"/>
      <c r="G104" s="43"/>
      <c r="H104" s="42"/>
      <c r="I104" s="48"/>
      <c r="J104" s="49">
        <f t="shared" si="3"/>
      </c>
      <c r="K104" s="40">
        <f t="shared" si="2"/>
      </c>
    </row>
    <row r="105" spans="1:11" ht="37.5">
      <c r="A105" s="33" t="s">
        <v>141</v>
      </c>
      <c r="B105" s="42"/>
      <c r="C105" s="43"/>
      <c r="D105" s="42"/>
      <c r="E105" s="50"/>
      <c r="F105" s="45"/>
      <c r="G105" s="43"/>
      <c r="H105" s="42"/>
      <c r="I105" s="48"/>
      <c r="J105" s="49">
        <f t="shared" si="3"/>
      </c>
      <c r="K105" s="40">
        <f t="shared" si="2"/>
      </c>
    </row>
    <row r="106" spans="1:11" ht="28.5">
      <c r="A106" s="41" t="s">
        <v>115</v>
      </c>
      <c r="B106" s="42">
        <v>5</v>
      </c>
      <c r="C106" s="1"/>
      <c r="D106" s="42" t="s">
        <v>129</v>
      </c>
      <c r="E106" s="2"/>
      <c r="F106" s="45"/>
      <c r="G106" s="43"/>
      <c r="H106" s="42"/>
      <c r="I106" s="48"/>
      <c r="J106" s="49">
        <f t="shared" si="3"/>
      </c>
      <c r="K106" s="40">
        <f t="shared" si="2"/>
      </c>
    </row>
    <row r="107" spans="1:11" ht="17.25">
      <c r="A107" s="41" t="s">
        <v>78</v>
      </c>
      <c r="B107" s="42"/>
      <c r="C107" s="43"/>
      <c r="D107" s="42"/>
      <c r="E107" s="50"/>
      <c r="F107" s="45"/>
      <c r="G107" s="43"/>
      <c r="H107" s="42"/>
      <c r="I107" s="48"/>
      <c r="J107" s="49">
        <f t="shared" si="3"/>
      </c>
      <c r="K107" s="40">
        <f t="shared" si="2"/>
      </c>
    </row>
    <row r="108" spans="1:11" ht="28.5">
      <c r="A108" s="47" t="s">
        <v>71</v>
      </c>
      <c r="B108" s="42">
        <v>3</v>
      </c>
      <c r="C108" s="1"/>
      <c r="D108" s="42" t="s">
        <v>15</v>
      </c>
      <c r="E108" s="2"/>
      <c r="F108" s="45"/>
      <c r="G108" s="43"/>
      <c r="H108" s="42"/>
      <c r="I108" s="48"/>
      <c r="J108" s="49">
        <f t="shared" si="3"/>
      </c>
      <c r="K108" s="40">
        <f t="shared" si="2"/>
      </c>
    </row>
    <row r="109" spans="1:11" ht="30.75" customHeight="1">
      <c r="A109" s="47" t="s">
        <v>72</v>
      </c>
      <c r="B109" s="42"/>
      <c r="C109" s="43"/>
      <c r="D109" s="42"/>
      <c r="E109" s="50"/>
      <c r="F109" s="45">
        <v>1</v>
      </c>
      <c r="G109" s="1"/>
      <c r="H109" s="42" t="s">
        <v>110</v>
      </c>
      <c r="I109" s="3"/>
      <c r="J109" s="49">
        <f t="shared" si="3"/>
      </c>
      <c r="K109" s="40">
        <f t="shared" si="2"/>
      </c>
    </row>
    <row r="110" spans="1:11" ht="42.75">
      <c r="A110" s="41" t="s">
        <v>79</v>
      </c>
      <c r="B110" s="42"/>
      <c r="C110" s="43"/>
      <c r="D110" s="42"/>
      <c r="E110" s="50"/>
      <c r="F110" s="45">
        <v>1</v>
      </c>
      <c r="G110" s="1"/>
      <c r="H110" s="42" t="s">
        <v>110</v>
      </c>
      <c r="I110" s="3"/>
      <c r="J110" s="49">
        <f t="shared" si="3"/>
      </c>
      <c r="K110" s="40">
        <f t="shared" si="2"/>
      </c>
    </row>
    <row r="111" spans="1:11" ht="28.5">
      <c r="A111" s="41" t="s">
        <v>80</v>
      </c>
      <c r="B111" s="42">
        <v>2</v>
      </c>
      <c r="C111" s="1"/>
      <c r="D111" s="42" t="s">
        <v>19</v>
      </c>
      <c r="E111" s="2"/>
      <c r="F111" s="45"/>
      <c r="G111" s="43"/>
      <c r="H111" s="42"/>
      <c r="I111" s="48"/>
      <c r="J111" s="49">
        <f t="shared" si="3"/>
      </c>
      <c r="K111" s="40">
        <f t="shared" si="2"/>
      </c>
    </row>
    <row r="112" spans="1:11" ht="17.25">
      <c r="A112" s="121" t="s">
        <v>157</v>
      </c>
      <c r="B112" s="42"/>
      <c r="C112" s="119"/>
      <c r="D112" s="42"/>
      <c r="E112" s="122"/>
      <c r="F112" s="45"/>
      <c r="G112" s="43"/>
      <c r="H112" s="42"/>
      <c r="I112" s="48"/>
      <c r="J112" s="49"/>
      <c r="K112" s="40"/>
    </row>
    <row r="113" spans="1:11" ht="28.5">
      <c r="A113" s="117" t="s">
        <v>156</v>
      </c>
      <c r="B113" s="42">
        <v>2</v>
      </c>
      <c r="C113" s="1"/>
      <c r="D113" s="42" t="s">
        <v>19</v>
      </c>
      <c r="E113" s="2"/>
      <c r="F113" s="45"/>
      <c r="G113" s="43"/>
      <c r="H113" s="42"/>
      <c r="I113" s="48"/>
      <c r="J113" s="49">
        <f>IF(ISERROR(SUM(E113)/C113),"",SUM(E113)/C113)</f>
      </c>
      <c r="K113" s="40"/>
    </row>
    <row r="114" spans="1:11" ht="28.5">
      <c r="A114" s="117" t="s">
        <v>155</v>
      </c>
      <c r="B114" s="42">
        <v>2</v>
      </c>
      <c r="C114" s="1"/>
      <c r="D114" s="42" t="s">
        <v>19</v>
      </c>
      <c r="E114" s="2"/>
      <c r="F114" s="45"/>
      <c r="G114" s="43"/>
      <c r="H114" s="42"/>
      <c r="I114" s="48"/>
      <c r="J114" s="49">
        <f>IF(ISERROR(SUM(E114)/C114),"",SUM(E114)/C114)</f>
      </c>
      <c r="K114" s="40"/>
    </row>
    <row r="115" spans="1:11" ht="17.25">
      <c r="A115" s="33" t="s">
        <v>60</v>
      </c>
      <c r="B115" s="42"/>
      <c r="C115" s="43"/>
      <c r="D115" s="42"/>
      <c r="E115" s="50"/>
      <c r="F115" s="45"/>
      <c r="G115" s="43"/>
      <c r="H115" s="42"/>
      <c r="I115" s="48"/>
      <c r="J115" s="49">
        <f t="shared" si="3"/>
      </c>
      <c r="K115" s="40">
        <f t="shared" si="2"/>
      </c>
    </row>
    <row r="116" spans="1:11" ht="28.5">
      <c r="A116" s="41" t="s">
        <v>105</v>
      </c>
      <c r="B116" s="42">
        <v>3</v>
      </c>
      <c r="C116" s="1"/>
      <c r="D116" s="42" t="s">
        <v>15</v>
      </c>
      <c r="E116" s="2"/>
      <c r="F116" s="45"/>
      <c r="G116" s="43"/>
      <c r="H116" s="42"/>
      <c r="I116" s="48"/>
      <c r="J116" s="49">
        <f t="shared" si="3"/>
      </c>
      <c r="K116" s="40">
        <f t="shared" si="2"/>
      </c>
    </row>
    <row r="117" spans="1:11" ht="57">
      <c r="A117" s="41" t="s">
        <v>146</v>
      </c>
      <c r="B117" s="42"/>
      <c r="C117" s="43"/>
      <c r="D117" s="42"/>
      <c r="E117" s="50"/>
      <c r="F117" s="45"/>
      <c r="G117" s="43"/>
      <c r="H117" s="42"/>
      <c r="I117" s="48"/>
      <c r="J117" s="49">
        <f t="shared" si="3"/>
      </c>
      <c r="K117" s="40">
        <f t="shared" si="2"/>
      </c>
    </row>
    <row r="118" spans="1:11" ht="17.25">
      <c r="A118" s="47" t="s">
        <v>61</v>
      </c>
      <c r="B118" s="42">
        <v>2</v>
      </c>
      <c r="C118" s="1"/>
      <c r="D118" s="42" t="s">
        <v>145</v>
      </c>
      <c r="E118" s="2"/>
      <c r="F118" s="45"/>
      <c r="G118" s="43"/>
      <c r="H118" s="42"/>
      <c r="I118" s="48"/>
      <c r="J118" s="49">
        <f t="shared" si="3"/>
      </c>
      <c r="K118" s="40">
        <f t="shared" si="2"/>
      </c>
    </row>
    <row r="119" spans="1:11" ht="17.25">
      <c r="A119" s="47" t="s">
        <v>62</v>
      </c>
      <c r="B119" s="42">
        <v>2</v>
      </c>
      <c r="C119" s="1"/>
      <c r="D119" s="42" t="s">
        <v>145</v>
      </c>
      <c r="E119" s="2"/>
      <c r="F119" s="45"/>
      <c r="G119" s="43"/>
      <c r="H119" s="42"/>
      <c r="I119" s="48"/>
      <c r="J119" s="49">
        <f t="shared" si="3"/>
      </c>
      <c r="K119" s="40">
        <f t="shared" si="2"/>
      </c>
    </row>
    <row r="120" spans="1:11" ht="28.5">
      <c r="A120" s="47" t="s">
        <v>143</v>
      </c>
      <c r="B120" s="42"/>
      <c r="C120" s="43"/>
      <c r="D120" s="43"/>
      <c r="E120" s="50"/>
      <c r="F120" s="45">
        <v>2</v>
      </c>
      <c r="G120" s="1"/>
      <c r="H120" s="42" t="s">
        <v>111</v>
      </c>
      <c r="I120" s="3"/>
      <c r="J120" s="49">
        <f t="shared" si="3"/>
      </c>
      <c r="K120" s="71">
        <f t="shared" si="2"/>
      </c>
    </row>
  </sheetData>
  <sheetProtection sheet="1" selectLockedCells="1"/>
  <mergeCells count="7">
    <mergeCell ref="F9:I9"/>
    <mergeCell ref="A90:B90"/>
    <mergeCell ref="B9:E9"/>
    <mergeCell ref="A25:B25"/>
    <mergeCell ref="A26:B26"/>
    <mergeCell ref="A1:F1"/>
    <mergeCell ref="A2:H2"/>
  </mergeCells>
  <dataValidations count="15">
    <dataValidation type="list" operator="equal" allowBlank="1" showDropDown="1" showErrorMessage="1" promptTitle="0 or 5" prompt="Only a 0 or a 5 should be typed in this cell." errorTitle="0 or 5 ONLY" error="You have attempted to key in a number other than a 0 or a 5.  Please try again.  Thanks!" sqref="C14 C106 C52 G29:G30 G49 G86:G89 C24 G102 G66:G67">
      <formula1>"0,5"</formula1>
    </dataValidation>
    <dataValidation type="list" allowBlank="1" showDropDown="1" showErrorMessage="1" promptTitle="0 or 2 " prompt="Only a 0 or a 2 can be entered here." errorTitle="0 or 2 ONLY" error="You attempted to key a number other than a 0 or a 2.  Please try again.  Thanks!" sqref="C15 C21:C23 C34:C40 C50 C57:C58 C61:C63 C65 C118:C119 C70:C71 C85 C103 C111:C114 G120 C68">
      <formula1>"0,2"</formula1>
    </dataValidation>
    <dataValidation type="list" allowBlank="1" showDropDown="1" showErrorMessage="1" promptTitle="0 or 3" prompt="Only a 0 or a 3 may be keyed into this cell." errorTitle="0 or 3 ONLY" error="You attempted to key a number other than a 0 or a 3.  Please try again.  Thanks!" sqref="C17:C19 C49 C83 C93:C95 C108 C116">
      <formula1>"0,3"</formula1>
    </dataValidation>
    <dataValidation type="list" allowBlank="1" showDropDown="1" showErrorMessage="1" promptTitle="0 or1" prompt="Only a 1 or a 0 may be keyed here." errorTitle="1 or 0 ONLY" error="You attempted to key a number other than a 1 or a 0.  Please try again.  Thanks!" sqref="C31 C100 C47:C48 C59 C73:C77 G109:G110 C79:C82 C42 C44:C45">
      <formula1>"1,0"</formula1>
    </dataValidation>
    <dataValidation type="list" allowBlank="1" showDropDown="1" showErrorMessage="1" promptTitle="0 or 4" prompt="Only a 0 or a 4 may be keyed here." errorTitle="0 or 4 ONLY" error="You tried to key in a number other than a 0 or a 4.  Please try again.  Thanks!" sqref="C41 C53:C55 C98:C99 C101 C104">
      <formula1>"0,4"</formula1>
    </dataValidation>
    <dataValidation type="whole" operator="lessThanOrEqual" showErrorMessage="1" promptTitle="Points Earned 0, 3, or 5" prompt="Only a 0, 3, or 5 can be entered here.  The Points Earned can not be greater than the points Applicable." errorTitle="0, 3, or 5 ONLY" error="You entered a number that is greater than the Applicable points.  Please try again.  Thanks!" sqref="E14 E106 E24">
      <formula1>C14</formula1>
    </dataValidation>
    <dataValidation type="whole" operator="lessThanOrEqual" showErrorMessage="1" promptTitle="Points Earned 0, 1, or 2" prompt="Only a 0, 1, or 2 can be entered here.  The Points Earned can not be greater than the points Applicable." errorTitle="0, 1, or 2 ONLY" error="You entered a number that is greater than the Applicable points.  Please try again.  Thanks!" sqref="E15 E111:E114 E34:E40 E50 E57:E58 E61:E63 E65 E103 E21:E23">
      <formula1>C15</formula1>
    </dataValidation>
    <dataValidation type="whole" operator="lessThanOrEqual" showErrorMessage="1" promptTitle="Points Earned 0 or 5" prompt="Only a 0 or 5 can be entered here.  The Points Earned can not be greater than the points Applicable." errorTitle="0 or 5 ONLY" error="You entered a number that is greater than the Applicable points.  Please try again.  Thanks!" sqref="I29:I30 E52 I102 I86:I89 I49 I66:I67">
      <formula1>G29</formula1>
    </dataValidation>
    <dataValidation type="whole" operator="lessThanOrEqual" showErrorMessage="1" promptTitle="Points Earned 0 or 1" prompt="Only a 0 or 1 can be entered here.  The Points Earned can not be greater than the points Applicable." errorTitle="0 or 1 ONLY" error="You entered a number that is greater than the Applicable points.  Please try again.  Thanks!" sqref="E31 I109:I110 E47:E48 E59 E73:E77 E79:E82 E100 E42 E44:E45">
      <formula1>C31</formula1>
    </dataValidation>
    <dataValidation type="whole" operator="lessThanOrEqual" showErrorMessage="1" promptTitle="Points Earned 0, 2, or 3" prompt="Only a 0, 2, or 3 can be entered here.  The Points Earned can not be greater than the points Applicable." errorTitle="0, 2, or 3 ONLY" error="You entered a number that is greater than the Applicable points.  Please try again.  Thanks!" sqref="E83 E93:E95 E108 E116 E19 E49">
      <formula1>C83</formula1>
    </dataValidation>
    <dataValidation type="whole" operator="lessThanOrEqual" showErrorMessage="1" promptTitle="Points Earned 0 or 3" prompt="Only a 0 or 3 can be entered here.  The Points Earned can not be greater than the points Applicable." errorTitle="0 or 3 ONLY" error="You entered a number that is greater than the Applicable points.  Please try again.  Thanks!" sqref="E17:E18">
      <formula1>C17</formula1>
    </dataValidation>
    <dataValidation type="whole" operator="lessThanOrEqual" showErrorMessage="1" promptTitle="Points Earned 0, 2, or 4" prompt="Only a 0, 2, or 4 can be entered here.  The Points Earned can not be greater than the points Applicable." errorTitle="0, 2, or 4 ONLY" error="You entered a number that is greater than the Applicable points.  Please try again.  Thanks!" sqref="E41 E53:E55 E104 E99">
      <formula1>C41</formula1>
    </dataValidation>
    <dataValidation type="whole" operator="lessThanOrEqual" showErrorMessage="1" promptTitle="Points Earned 0 or 2" prompt="Only a 0 or 2 can be entered here.  The Points Earned can not be greater than the points Applicable." errorTitle="0 or 2 ONLY" error="You entered a number that is greater than the Applicable points.  Please try again.  Thanks!" sqref="I120 E70:E71 E85 E118:E119 E68">
      <formula1>G120</formula1>
    </dataValidation>
    <dataValidation type="whole" operator="lessThanOrEqual" showErrorMessage="1" promptTitle="Points Earned 0 or 4" prompt="Only a 0 or 4 can be entered here.  The Points Earned can not be greater than the points Applicable." errorTitle="0 or 4 ONLY" error="You entered a number that is greater than the Applicable points.  Please try again.  Thanks!" sqref="E98 E101">
      <formula1>C98</formula1>
    </dataValidation>
    <dataValidation allowBlank="1" showErrorMessage="1" promptTitle="Enter &quot;X&quot; here" prompt="if the rest of the record review tool was not completed.&#10;" sqref="C90 C25:C26"/>
  </dataValidations>
  <printOptions horizontalCentered="1"/>
  <pageMargins left="0.2" right="0.22" top="0.17" bottom="0.34" header="0.5" footer="0.23"/>
  <pageSetup horizontalDpi="600" verticalDpi="600" orientation="landscape" scale="80" r:id="rId1"/>
  <headerFooter alignWithMargins="0">
    <oddFooter>&amp;L&amp;F\&amp;A&amp;R&amp;P</oddFooter>
  </headerFooter>
  <rowBreaks count="4" manualBreakCount="4">
    <brk id="31" max="255" man="1"/>
    <brk id="59" max="255" man="1"/>
    <brk id="90" max="255" man="1"/>
    <brk id="1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Santoliquido</dc:creator>
  <cp:keywords/>
  <dc:description/>
  <cp:lastModifiedBy>Yeatman, Brenda</cp:lastModifiedBy>
  <cp:lastPrinted>2019-08-26T13:45:36Z</cp:lastPrinted>
  <dcterms:created xsi:type="dcterms:W3CDTF">2002-10-09T19:52:45Z</dcterms:created>
  <dcterms:modified xsi:type="dcterms:W3CDTF">2019-08-26T13:54:17Z</dcterms:modified>
  <cp:category/>
  <cp:version/>
  <cp:contentType/>
  <cp:contentStatus/>
</cp:coreProperties>
</file>